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 tabRatio="989" activeTab="2"/>
  </bookViews>
  <sheets>
    <sheet name="封面" sheetId="10" r:id="rId1"/>
    <sheet name="目录" sheetId="12" r:id="rId2"/>
    <sheet name="省级部门（单位）整体支出绩效自评表" sheetId="13" r:id="rId3"/>
    <sheet name="部门预算项目支出绩效自评结果汇总表" sheetId="5" r:id="rId4"/>
    <sheet name="业务费项目支出绩效自评表" sheetId="2" r:id="rId5"/>
    <sheet name="转移支付绩效自评结果汇总表" sheetId="6" r:id="rId6"/>
    <sheet name="中央政法转移支付资金绩效自评表" sheetId="3" r:id="rId7"/>
  </sheets>
  <calcPr calcId="191029"/>
</workbook>
</file>

<file path=xl/calcChain.xml><?xml version="1.0" encoding="utf-8"?>
<calcChain xmlns="http://schemas.openxmlformats.org/spreadsheetml/2006/main">
  <c r="K36" i="3"/>
  <c r="I36"/>
  <c r="K16"/>
  <c r="H16"/>
  <c r="N6"/>
  <c r="L6"/>
  <c r="K34" i="2"/>
  <c r="I34"/>
  <c r="H15"/>
  <c r="F21" i="13"/>
  <c r="F16"/>
  <c r="F15"/>
  <c r="F14"/>
  <c r="F13"/>
  <c r="F6"/>
  <c r="F5"/>
  <c r="I4"/>
  <c r="F4"/>
</calcChain>
</file>

<file path=xl/sharedStrings.xml><?xml version="1.0" encoding="utf-8"?>
<sst xmlns="http://schemas.openxmlformats.org/spreadsheetml/2006/main" count="349" uniqueCount="206">
  <si>
    <r>
      <rPr>
        <b/>
        <sz val="36"/>
        <color theme="1"/>
        <rFont val="宋体"/>
        <charset val="134"/>
        <scheme val="minor"/>
      </rPr>
      <t>2020年度省级预算执行情况绩效单位自评报表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</si>
  <si>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编报部门（单位公章）：定西市中级人民法院</t>
  </si>
  <si>
    <t xml:space="preserve">                                 编报日期：2021年2月25日</t>
  </si>
  <si>
    <t xml:space="preserve">                                 联系人及电话：徐勇 18309323938</t>
  </si>
  <si>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</si>
  <si>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</si>
  <si>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</si>
  <si>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</si>
  <si>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</si>
  <si>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</si>
  <si>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</si>
  <si>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  定西市中级人民法院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</si>
  <si>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</si>
  <si>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定西市中级人民法院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</si>
  <si>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</si>
  <si>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</si>
  <si>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</si>
  <si>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</si>
  <si>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</si>
  <si>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</si>
  <si>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</si>
  <si>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</si>
  <si>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</si>
  <si>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</si>
  <si>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</si>
  <si>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</si>
  <si>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</si>
  <si>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</si>
  <si>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目标1：发挥审判职能作用，更好的维护国家法制、法律的权威、公平和正义，维护社会稳定和谐，为我院辖区提供有力司法保障,各类案件法定审限内结案率达到95%以上。</t>
  </si>
  <si>
    <t>目标1完成情况：我院受理各类案件3757件，审执结3662件，法定审限内结案率99%，法官人均结案101.7件。其中，受理刑事案件379件，审结367件，审结减刑、假释案件497件；受理商事案件1340件，审结1321件，制定和落实《关于开展法治营商环境“四个一行动”实施方案》《关于激发市场主体活力 促进民营经济持续健康发展的实施意见》；受理行政案件88件，审结87件；受理民事案件753件，审结743件，赔委办审查申报司法救助案件22件，获救助51人90.37万元；执行局受理各类执行案件615件，执结540件，执行到位标的额20.93亿元，在18项执行考核指标中，有10项指标排名全省前三。</t>
  </si>
  <si>
    <t>目标2：为助推脱贫，如期完成扶贫任务，2020年度我院计划组织全院帮扶责任人进村入户进行调查，帮扶，并且各支部到帮扶村开展主题党日活动。</t>
  </si>
  <si>
    <t>目标2完成情况：我院投入41.75万元用于“天平助学金”的发放、太阳能路灯安装等帮扶项目。组织全院帮扶责任人进村入户查弱项、补短板，各支部到帮扶村开展主题党日活动6次。</t>
  </si>
  <si>
    <t>目标3：为坚持司法改革和智慧法院“两翼”发力，狠抓一站式多元解纷和诉讼服务体系建设，推动工作创新发展。2020年度我院计划组织排查相关整治重点案件，组织开展“法律八进”等普法活动，发布宣传稿件960条以上。</t>
  </si>
  <si>
    <t>目标3完成情况：审管办排查整治重点案件40件，编发通报31期，出台《审判委员会工作办法（试行）》，组织召开审委会16次、讨论54案，推动院庭长办案1309件，占全院35.72%；推动公开裁判流程信息6万余条、执行信息3410条、庭审直播170场次、发布裁判文书3112份，在全省17家中院中排名第2；中国移动微法院等11大平台全部与中院办案系统对接贯通，全面落实立案登记制，接收各类上诉状898份，审查程序类案件372件，信访室接听答复“12368”诉讼服务热线262人次，接待来访、处理来信109人次，判后答疑、法律咨询510人次；组织开展“法律八进”等普法活动；开展人大代表结对联络，院领导主动走访、汇报法院工作13人次，办公室邀请人大代表、政协委员60人次走进法院，参加旁听案件审理、座谈、视察等活动；研究室综合运用我院“微、网、屏、刊”等宣传平台，发布宣传稿件997条，各级主流媒体转载89篇，编发抖音、快手短视频19条。</t>
  </si>
  <si>
    <t>目标4：为坚持全面从严治院，锻造过硬法院队伍。2020年度我院计划组织开展“队伍建设年”活动，脱产培训达到100人次以上。</t>
  </si>
  <si>
    <t>目标4完成情况：政治部组织开展“队伍建设年”活动，脱产培训119人次，全院干警网络培训11200学时，退出、新增员额法官各5名，补充、招录法官助理、书记员各3名，邀请讲师团、党校专家来院授课2次，对全院干警进行政治轮训，法警队扎实开展全市司法警察“实战化训练推进年”活动，举办实战化集训汇报演练暨荣誉仪式，在全省法院率先建立“司法警察教练员人才库”，2名法警荣获全省实战化训练优秀教练员称号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</si>
  <si>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</si>
  <si>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</si>
  <si>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</si>
  <si>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</si>
  <si>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</si>
  <si>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</si>
  <si>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</si>
  <si>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</si>
  <si>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</si>
  <si>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</si>
  <si>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</si>
  <si>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偏差原因分析:预算执行率偏低主要是文化长廊建设、大要案经费、法院补助经费3个项目年末有结余，但以上项目均不在此次绩效自评范围内。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</si>
  <si>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</si>
  <si>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</si>
  <si>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</si>
  <si>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</si>
  <si>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</si>
  <si>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</si>
  <si>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</si>
  <si>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</si>
  <si>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</si>
  <si>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</si>
  <si>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</si>
  <si>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</si>
  <si>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</si>
  <si>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</si>
  <si>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</si>
  <si>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</si>
  <si>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</si>
  <si>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</si>
  <si>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</si>
  <si>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≥95%</t>
  </si>
  <si>
    <t>及时</t>
  </si>
  <si>
    <t>部门效果目标</t>
  </si>
  <si>
    <t>社会影响</t>
  </si>
  <si>
    <t>单位获奖情况</t>
  </si>
  <si>
    <t>有</t>
  </si>
  <si>
    <t>我院获“省级精神文明单位”、“2019年度全市离退休干部先进集体”、“2019年度平安建设先进单位”称号，审监庭获“全国法院在特赦实施工作中表现突出集体”称号，综合管理部门党支部获“优秀基层党组织”称号。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</si>
  <si>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</si>
  <si>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</si>
  <si>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</si>
  <si>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</si>
  <si>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</si>
  <si>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</si>
  <si>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</si>
  <si>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</si>
  <si>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</si>
  <si>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</si>
  <si>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</si>
  <si>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</si>
  <si>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</si>
  <si>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</si>
  <si>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</si>
  <si>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</si>
  <si>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</si>
  <si>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</si>
  <si>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</si>
  <si>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</si>
  <si>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</si>
  <si>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</si>
  <si>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</si>
  <si>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</si>
  <si>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</si>
  <si>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</si>
  <si>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</si>
  <si>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</si>
  <si>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</si>
  <si>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业务费（本级）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</si>
  <si>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</si>
  <si>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 定西市中级人民法院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</si>
  <si>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</si>
  <si>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</si>
  <si>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</si>
  <si>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</si>
  <si>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</si>
  <si>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</si>
  <si>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</si>
  <si>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</si>
  <si>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</si>
  <si>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该项目的有效实施，提高法院人员办案水平，严厉打击各种犯罪活动，维护国家安全和人民群众的合法权益，积极参与社会治安防控体系建设，推动破解难题、补齐短板；坚持惩治犯罪与保障人权并重、实体公正与程序公正并重，健全法院环节冤假错案发现督促纠正机制，严肃查办司法不公背后的腐败犯罪；坚持从严治检，从严从实加强思想政治作风和业务能力建设，提升规范司法水平和司法公信力。</t>
  </si>
  <si>
    <r>
      <rPr>
        <sz val="10.5"/>
        <color theme="1"/>
        <rFont val="宋体"/>
        <charset val="134"/>
      </rPr>
      <t>通过该项目的有效实施，提高法院人员办案水平，严厉打击各种犯罪活动，维护国家安全和人民群众的合法权益。2020年度我院开展法制宣传6次，提供法律咨询</t>
    </r>
    <r>
      <rPr>
        <sz val="10.5"/>
        <rFont val="宋体"/>
        <charset val="134"/>
      </rPr>
      <t>1100次</t>
    </r>
    <r>
      <rPr>
        <sz val="10.5"/>
        <color rgb="FFFF0000"/>
        <rFont val="宋体"/>
        <charset val="134"/>
      </rPr>
      <t>，</t>
    </r>
    <r>
      <rPr>
        <sz val="10.5"/>
        <rFont val="宋体"/>
        <charset val="134"/>
      </rPr>
      <t>结案率达到97.47%。</t>
    </r>
  </si>
  <si>
    <t>绩效指标</t>
  </si>
  <si>
    <t>产出指标</t>
  </si>
  <si>
    <t>数量指标</t>
  </si>
  <si>
    <t>法制宣传</t>
  </si>
  <si>
    <t>&gt;=5次</t>
  </si>
  <si>
    <t>6次</t>
  </si>
  <si>
    <t>提供法律咨询数</t>
  </si>
  <si>
    <t>&gt;=1000次</t>
  </si>
  <si>
    <t>1100次</t>
  </si>
  <si>
    <t>质量指标</t>
  </si>
  <si>
    <t>结案率</t>
  </si>
  <si>
    <t>&gt;=96%</t>
  </si>
  <si>
    <t>装备保存完整性</t>
  </si>
  <si>
    <t>=100%</t>
  </si>
  <si>
    <t>装备采购程序完备性</t>
  </si>
  <si>
    <t>装备采购合格率</t>
  </si>
  <si>
    <t>时效指标</t>
  </si>
  <si>
    <t>相关业务办理及时性</t>
  </si>
  <si>
    <t>装备购置及时性</t>
  </si>
  <si>
    <t>成本指标</t>
  </si>
  <si>
    <t>办案经费控制</t>
  </si>
  <si>
    <t>控制在预算以内</t>
  </si>
  <si>
    <t>装备成本控制</t>
  </si>
  <si>
    <t>效益指标</t>
  </si>
  <si>
    <t>经济效益指标</t>
  </si>
  <si>
    <t>节约经济增长成本</t>
  </si>
  <si>
    <t>节约</t>
  </si>
  <si>
    <t>社会效益指标</t>
  </si>
  <si>
    <t>提高维护社会和谐稳定</t>
  </si>
  <si>
    <t>有效提高</t>
  </si>
  <si>
    <t>生态效益指标</t>
  </si>
  <si>
    <t>环境保护意识提高性</t>
  </si>
  <si>
    <t>提高</t>
  </si>
  <si>
    <t>可持续影响指标</t>
  </si>
  <si>
    <t>办案业务水平</t>
  </si>
  <si>
    <t>档案管理制度</t>
  </si>
  <si>
    <t>跨部门协同度（公检法）</t>
  </si>
  <si>
    <t>协同度高</t>
  </si>
  <si>
    <t>配套设备完备性</t>
  </si>
  <si>
    <t>信息化覆盖率</t>
  </si>
  <si>
    <t>&gt;=97%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</si>
  <si>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</si>
  <si>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</si>
  <si>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</si>
  <si>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</si>
  <si>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</si>
  <si>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</si>
  <si>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</si>
  <si>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</si>
  <si>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</si>
  <si>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</si>
  <si>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</si>
  <si>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</si>
  <si>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</si>
  <si>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</si>
  <si>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</si>
  <si>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</si>
  <si>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</si>
  <si>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</si>
  <si>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</si>
  <si>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2020年度中央政法转移支付资金绩效自评表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</si>
  <si>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</si>
  <si>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</si>
  <si>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</si>
  <si>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</si>
  <si>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</si>
  <si>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 xml:space="preserve">提高法院人员办案水平，严厉打击各种犯罪活动，维护国家安全和人民群众的合法权益，积极参与社会治安防控体系建设，推动破解难题、补齐短板；坚持惩治犯罪与保障人权并重、实体公正与程序公正并重，健全法院环节冤假错案发现督促纠正机制，严肃查办司法不公背后的腐败犯罪；坚持从严治法，从严从实加强思想政治作风和业务能力建设，提升法院公信力。
</t>
  </si>
  <si>
    <t>通过该项目的有效实施，充分保障了审判执行中心工作，有效提升了案件审判质量，全年共受理案件3757件，审理3662件，法定审限内结案率97.47%。</t>
  </si>
  <si>
    <t>结案数</t>
  </si>
  <si>
    <t>&gt;=3500件</t>
  </si>
  <si>
    <t>3662件</t>
  </si>
  <si>
    <t>收案数</t>
  </si>
  <si>
    <t>&gt;=3600件</t>
  </si>
  <si>
    <t>3757件</t>
  </si>
  <si>
    <t>&gt;=98%</t>
  </si>
  <si>
    <t>装备配置率</t>
  </si>
  <si>
    <t>资产保存完整性</t>
  </si>
  <si>
    <t>完整</t>
  </si>
  <si>
    <t>资产采购合格率</t>
  </si>
  <si>
    <t>装备配置及时性</t>
  </si>
  <si>
    <t>控制在标准范围内</t>
  </si>
  <si>
    <t>办案技术水平</t>
  </si>
  <si>
    <t>配套设施完善性</t>
  </si>
  <si>
    <t>完善</t>
  </si>
  <si>
    <t>信息化管理覆盖性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</si>
  <si>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</si>
  <si>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</si>
  <si>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</si>
  <si>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偏差原因分析：在业务费项目中，结案率年度指标值设为≥96%，但在该项目中年度指标值误设为98%。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</si>
</sst>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20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63"/>
      <name val="宋体"/>
      <charset val="134"/>
    </font>
    <font>
      <sz val="10.5"/>
      <color rgb="FFFF0000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19" xfId="0" applyNumberFormat="1" applyFont="1" applyFill="1" applyBorder="1" applyAlignment="1">
      <alignment horizontal="center" vertical="center" wrapText="1"/>
    </xf>
    <xf numFmtId="177" fontId="3" fillId="0" borderId="19" xfId="0" applyNumberFormat="1" applyFont="1" applyFill="1" applyBorder="1" applyAlignment="1">
      <alignment horizontal="left" vertical="center" wrapText="1"/>
    </xf>
    <xf numFmtId="177" fontId="3" fillId="0" borderId="9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177" fontId="1" fillId="0" borderId="0" xfId="0" applyNumberFormat="1" applyFont="1" applyFill="1" applyBorder="1" applyAlignment="1"/>
    <xf numFmtId="177" fontId="3" fillId="0" borderId="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/>
    <xf numFmtId="177" fontId="1" fillId="0" borderId="0" xfId="0" applyNumberFormat="1" applyFont="1" applyFill="1" applyAlignment="1"/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left" vertical="center" wrapText="1"/>
    </xf>
    <xf numFmtId="177" fontId="3" fillId="0" borderId="8" xfId="0" applyNumberFormat="1" applyFont="1" applyFill="1" applyBorder="1" applyAlignment="1">
      <alignment horizontal="left" vertical="center" wrapText="1"/>
    </xf>
    <xf numFmtId="177" fontId="3" fillId="0" borderId="22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9" fillId="0" borderId="2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spans="1:11" ht="149.2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51" customHeight="1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51" customHeight="1">
      <c r="A3" s="6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51" customHeight="1">
      <c r="A4" s="61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51" customHeight="1">
      <c r="A5" s="61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51" customHeight="1">
      <c r="A6" s="62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s="53" customFormat="1" ht="27" customHeight="1">
      <c r="A7" s="63"/>
    </row>
    <row r="8" spans="1:11" s="53" customFormat="1" ht="27" customHeight="1"/>
    <row r="9" spans="1:11" s="53" customFormat="1" ht="27" customHeight="1"/>
  </sheetData>
  <phoneticPr fontId="23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54"/>
    </row>
    <row r="2" spans="1:1" ht="40.5" customHeight="1">
      <c r="A2" s="55" t="s">
        <v>4</v>
      </c>
    </row>
    <row r="3" spans="1:1" ht="19.5" customHeight="1">
      <c r="A3" s="54"/>
    </row>
    <row r="4" spans="1:1" s="53" customFormat="1" ht="30.75" customHeight="1">
      <c r="A4" s="56" t="s">
        <v>5</v>
      </c>
    </row>
    <row r="5" spans="1:1" s="53" customFormat="1" ht="30.75" customHeight="1">
      <c r="A5" s="56" t="s">
        <v>6</v>
      </c>
    </row>
    <row r="6" spans="1:1" s="53" customFormat="1" ht="30.75" customHeight="1">
      <c r="A6" s="56" t="s">
        <v>7</v>
      </c>
    </row>
    <row r="7" spans="1:1" s="53" customFormat="1" ht="30.75" customHeight="1">
      <c r="A7" s="57" t="s">
        <v>8</v>
      </c>
    </row>
    <row r="8" spans="1:1" s="53" customFormat="1" ht="30.75" customHeight="1">
      <c r="A8" s="56" t="s">
        <v>9</v>
      </c>
    </row>
    <row r="9" spans="1:1" s="53" customFormat="1" ht="30.75" customHeight="1">
      <c r="A9" s="57" t="s">
        <v>10</v>
      </c>
    </row>
    <row r="10" spans="1:1">
      <c r="A10" s="54"/>
    </row>
    <row r="11" spans="1:1">
      <c r="A11" s="54"/>
    </row>
  </sheetData>
  <phoneticPr fontId="2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B1" workbookViewId="0">
      <selection activeCell="K26" sqref="K26"/>
    </sheetView>
  </sheetViews>
  <sheetFormatPr defaultColWidth="9" defaultRowHeight="13.5"/>
  <cols>
    <col min="1" max="1" width="22.875" customWidth="1"/>
    <col min="2" max="2" width="20" customWidth="1"/>
    <col min="3" max="3" width="14.5" customWidth="1"/>
    <col min="4" max="4" width="30.625" customWidth="1"/>
    <col min="5" max="5" width="18.125" customWidth="1"/>
    <col min="6" max="6" width="12.375" customWidth="1"/>
    <col min="9" max="9" width="44" customWidth="1"/>
  </cols>
  <sheetData>
    <row r="1" spans="1:10" ht="53.1" customHeight="1">
      <c r="A1" s="97" t="s">
        <v>11</v>
      </c>
      <c r="B1" s="97"/>
      <c r="C1" s="97"/>
      <c r="D1" s="97"/>
      <c r="E1" s="97"/>
      <c r="F1" s="97"/>
      <c r="G1" s="97"/>
      <c r="H1" s="97"/>
      <c r="I1" s="97"/>
      <c r="J1" s="48"/>
    </row>
    <row r="2" spans="1:10" s="26" customFormat="1" ht="20.100000000000001" customHeight="1">
      <c r="A2" s="27" t="s">
        <v>12</v>
      </c>
      <c r="B2" s="65" t="s">
        <v>13</v>
      </c>
      <c r="C2" s="66"/>
      <c r="D2" s="66"/>
      <c r="E2" s="66"/>
      <c r="F2" s="66"/>
      <c r="G2" s="66"/>
      <c r="H2" s="66"/>
      <c r="I2" s="67"/>
      <c r="J2" s="49"/>
    </row>
    <row r="3" spans="1:10" s="26" customFormat="1" ht="20.100000000000001" customHeight="1">
      <c r="A3" s="72" t="s">
        <v>14</v>
      </c>
      <c r="B3" s="29"/>
      <c r="C3" s="29" t="s">
        <v>15</v>
      </c>
      <c r="D3" s="30" t="s">
        <v>16</v>
      </c>
      <c r="E3" s="31" t="s">
        <v>17</v>
      </c>
      <c r="F3" s="65" t="s">
        <v>18</v>
      </c>
      <c r="G3" s="67"/>
      <c r="H3" s="33" t="s">
        <v>19</v>
      </c>
      <c r="I3" s="50" t="s">
        <v>20</v>
      </c>
      <c r="J3" s="49"/>
    </row>
    <row r="4" spans="1:10" s="26" customFormat="1" ht="20.100000000000001" customHeight="1">
      <c r="A4" s="73"/>
      <c r="B4" s="35" t="s">
        <v>21</v>
      </c>
      <c r="C4" s="29">
        <v>2899.83</v>
      </c>
      <c r="D4" s="29">
        <v>5398.84</v>
      </c>
      <c r="E4" s="32">
        <v>4756.91</v>
      </c>
      <c r="F4" s="95">
        <f t="shared" ref="F4:F6" si="0">E4/D4</f>
        <v>0.88109853227730395</v>
      </c>
      <c r="G4" s="96"/>
      <c r="H4" s="36">
        <v>10</v>
      </c>
      <c r="I4" s="50">
        <f>H4*F4</f>
        <v>8.810985322773039</v>
      </c>
      <c r="J4" s="49"/>
    </row>
    <row r="5" spans="1:10" s="26" customFormat="1" ht="20.100000000000001" customHeight="1">
      <c r="A5" s="73"/>
      <c r="B5" s="37" t="s">
        <v>22</v>
      </c>
      <c r="C5" s="28">
        <v>2148.83</v>
      </c>
      <c r="D5" s="34">
        <v>3130.08</v>
      </c>
      <c r="E5" s="28">
        <v>3097.72</v>
      </c>
      <c r="F5" s="95">
        <f t="shared" si="0"/>
        <v>0.98966160609313492</v>
      </c>
      <c r="G5" s="96"/>
      <c r="H5" s="33" t="s">
        <v>23</v>
      </c>
      <c r="I5" s="33" t="s">
        <v>23</v>
      </c>
      <c r="J5" s="49"/>
    </row>
    <row r="6" spans="1:10" s="26" customFormat="1" ht="20.100000000000001" customHeight="1">
      <c r="A6" s="74"/>
      <c r="B6" s="37" t="s">
        <v>24</v>
      </c>
      <c r="C6" s="38">
        <v>751</v>
      </c>
      <c r="D6" s="28">
        <v>2268.7600000000002</v>
      </c>
      <c r="E6" s="28">
        <v>1659.19</v>
      </c>
      <c r="F6" s="95">
        <f t="shared" si="0"/>
        <v>0.73132019252807701</v>
      </c>
      <c r="G6" s="96"/>
      <c r="H6" s="33" t="s">
        <v>23</v>
      </c>
      <c r="I6" s="33" t="s">
        <v>23</v>
      </c>
      <c r="J6" s="49"/>
    </row>
    <row r="7" spans="1:10" s="26" customFormat="1" ht="20.100000000000001" customHeight="1">
      <c r="A7" s="75" t="s">
        <v>25</v>
      </c>
      <c r="B7" s="72" t="s">
        <v>26</v>
      </c>
      <c r="C7" s="72"/>
      <c r="D7" s="72"/>
      <c r="E7" s="78" t="s">
        <v>27</v>
      </c>
      <c r="F7" s="78"/>
      <c r="G7" s="78"/>
      <c r="H7" s="78"/>
      <c r="I7" s="78"/>
      <c r="J7" s="49"/>
    </row>
    <row r="8" spans="1:10" s="26" customFormat="1" ht="87.95" customHeight="1">
      <c r="A8" s="76"/>
      <c r="B8" s="91" t="s">
        <v>28</v>
      </c>
      <c r="C8" s="91"/>
      <c r="D8" s="91"/>
      <c r="E8" s="92" t="s">
        <v>29</v>
      </c>
      <c r="F8" s="92"/>
      <c r="G8" s="92"/>
      <c r="H8" s="92"/>
      <c r="I8" s="93"/>
      <c r="J8" s="49"/>
    </row>
    <row r="9" spans="1:10" s="26" customFormat="1" ht="48" customHeight="1">
      <c r="A9" s="76"/>
      <c r="B9" s="91" t="s">
        <v>30</v>
      </c>
      <c r="C9" s="91"/>
      <c r="D9" s="91"/>
      <c r="E9" s="92" t="s">
        <v>31</v>
      </c>
      <c r="F9" s="92"/>
      <c r="G9" s="92"/>
      <c r="H9" s="92"/>
      <c r="I9" s="93"/>
      <c r="J9" s="49"/>
    </row>
    <row r="10" spans="1:10" s="26" customFormat="1" ht="116.1" customHeight="1">
      <c r="A10" s="76"/>
      <c r="B10" s="91" t="s">
        <v>32</v>
      </c>
      <c r="C10" s="91"/>
      <c r="D10" s="91"/>
      <c r="E10" s="92" t="s">
        <v>33</v>
      </c>
      <c r="F10" s="92"/>
      <c r="G10" s="92"/>
      <c r="H10" s="92"/>
      <c r="I10" s="93"/>
      <c r="J10" s="49"/>
    </row>
    <row r="11" spans="1:10" s="26" customFormat="1" ht="75" customHeight="1">
      <c r="A11" s="77"/>
      <c r="B11" s="94" t="s">
        <v>34</v>
      </c>
      <c r="C11" s="92"/>
      <c r="D11" s="93"/>
      <c r="E11" s="92" t="s">
        <v>35</v>
      </c>
      <c r="F11" s="92"/>
      <c r="G11" s="92"/>
      <c r="H11" s="92"/>
      <c r="I11" s="93"/>
      <c r="J11" s="49"/>
    </row>
    <row r="12" spans="1:10" s="26" customFormat="1" ht="20.100000000000001" customHeight="1">
      <c r="A12" s="78" t="s">
        <v>36</v>
      </c>
      <c r="B12" s="30" t="s">
        <v>37</v>
      </c>
      <c r="C12" s="40" t="s">
        <v>38</v>
      </c>
      <c r="D12" s="31" t="s">
        <v>39</v>
      </c>
      <c r="E12" s="29" t="s">
        <v>40</v>
      </c>
      <c r="F12" s="29" t="s">
        <v>41</v>
      </c>
      <c r="G12" s="29" t="s">
        <v>19</v>
      </c>
      <c r="H12" s="29" t="s">
        <v>20</v>
      </c>
      <c r="I12" s="29" t="s">
        <v>42</v>
      </c>
      <c r="J12" s="49"/>
    </row>
    <row r="13" spans="1:10" s="26" customFormat="1" ht="20.100000000000001" customHeight="1">
      <c r="A13" s="78"/>
      <c r="B13" s="79" t="s">
        <v>43</v>
      </c>
      <c r="C13" s="86" t="s">
        <v>44</v>
      </c>
      <c r="D13" s="39" t="s">
        <v>45</v>
      </c>
      <c r="E13" s="42">
        <v>1</v>
      </c>
      <c r="F13" s="43">
        <f>E5/D5</f>
        <v>0.98966160609313492</v>
      </c>
      <c r="G13" s="29"/>
      <c r="H13" s="29"/>
      <c r="I13" s="35"/>
      <c r="J13" s="49"/>
    </row>
    <row r="14" spans="1:10" s="26" customFormat="1" ht="48.95" customHeight="1">
      <c r="A14" s="78"/>
      <c r="B14" s="80"/>
      <c r="C14" s="87"/>
      <c r="D14" s="39" t="s">
        <v>46</v>
      </c>
      <c r="E14" s="42">
        <v>1</v>
      </c>
      <c r="F14" s="43">
        <f>E6/D6</f>
        <v>0.73132019252807701</v>
      </c>
      <c r="G14" s="29"/>
      <c r="H14" s="29"/>
      <c r="I14" s="35" t="s">
        <v>47</v>
      </c>
      <c r="J14" s="51"/>
    </row>
    <row r="15" spans="1:10" s="26" customFormat="1" ht="20.100000000000001" customHeight="1">
      <c r="A15" s="78"/>
      <c r="B15" s="80"/>
      <c r="C15" s="87"/>
      <c r="D15" s="39" t="s">
        <v>48</v>
      </c>
      <c r="E15" s="29" t="s">
        <v>49</v>
      </c>
      <c r="F15" s="43">
        <f>337602.03/381200</f>
        <v>0.88562966946484789</v>
      </c>
      <c r="G15" s="29"/>
      <c r="H15" s="29"/>
      <c r="I15" s="35"/>
      <c r="J15" s="49"/>
    </row>
    <row r="16" spans="1:10" s="26" customFormat="1" ht="20.100000000000001" customHeight="1">
      <c r="A16" s="78"/>
      <c r="B16" s="80"/>
      <c r="C16" s="88"/>
      <c r="D16" s="39" t="s">
        <v>50</v>
      </c>
      <c r="E16" s="29" t="s">
        <v>51</v>
      </c>
      <c r="F16" s="43">
        <f>(6419228.16-15213798.29)/15213798.29</f>
        <v>-0.57806538264548002</v>
      </c>
      <c r="G16" s="29"/>
      <c r="H16" s="29"/>
      <c r="I16" s="35"/>
      <c r="J16" s="49"/>
    </row>
    <row r="17" spans="1:10" s="26" customFormat="1" ht="20.100000000000001" customHeight="1">
      <c r="A17" s="78"/>
      <c r="B17" s="80"/>
      <c r="C17" s="89" t="s">
        <v>52</v>
      </c>
      <c r="D17" s="39" t="s">
        <v>53</v>
      </c>
      <c r="E17" s="29" t="s">
        <v>54</v>
      </c>
      <c r="F17" s="42">
        <v>1</v>
      </c>
      <c r="G17" s="29"/>
      <c r="H17" s="29"/>
      <c r="I17" s="35"/>
      <c r="J17" s="49"/>
    </row>
    <row r="18" spans="1:10" s="26" customFormat="1" ht="20.100000000000001" customHeight="1">
      <c r="A18" s="78"/>
      <c r="B18" s="80"/>
      <c r="C18" s="88"/>
      <c r="D18" s="39" t="s">
        <v>55</v>
      </c>
      <c r="E18" s="29" t="s">
        <v>56</v>
      </c>
      <c r="F18" s="42">
        <v>1</v>
      </c>
      <c r="G18" s="29"/>
      <c r="H18" s="29"/>
      <c r="I18" s="35"/>
      <c r="J18" s="49"/>
    </row>
    <row r="19" spans="1:10" s="26" customFormat="1" ht="20.100000000000001" customHeight="1">
      <c r="A19" s="78"/>
      <c r="B19" s="80"/>
      <c r="C19" s="44" t="s">
        <v>57</v>
      </c>
      <c r="D19" s="39" t="s">
        <v>58</v>
      </c>
      <c r="E19" s="29" t="s">
        <v>56</v>
      </c>
      <c r="F19" s="42">
        <v>1</v>
      </c>
      <c r="G19" s="29"/>
      <c r="H19" s="29"/>
      <c r="I19" s="35"/>
      <c r="J19" s="49"/>
    </row>
    <row r="20" spans="1:10" s="26" customFormat="1" ht="20.100000000000001" customHeight="1">
      <c r="A20" s="78"/>
      <c r="B20" s="80"/>
      <c r="C20" s="45" t="s">
        <v>59</v>
      </c>
      <c r="D20" s="39" t="s">
        <v>60</v>
      </c>
      <c r="E20" s="29" t="s">
        <v>56</v>
      </c>
      <c r="F20" s="42">
        <v>1</v>
      </c>
      <c r="G20" s="29"/>
      <c r="H20" s="29"/>
      <c r="I20" s="35"/>
      <c r="J20" s="49"/>
    </row>
    <row r="21" spans="1:10" s="26" customFormat="1" ht="20.100000000000001" customHeight="1">
      <c r="A21" s="78"/>
      <c r="B21" s="80"/>
      <c r="C21" s="45" t="s">
        <v>61</v>
      </c>
      <c r="D21" s="39" t="s">
        <v>62</v>
      </c>
      <c r="E21" s="29" t="s">
        <v>49</v>
      </c>
      <c r="F21" s="43">
        <f>124/128</f>
        <v>0.96875</v>
      </c>
      <c r="G21" s="29"/>
      <c r="H21" s="29"/>
      <c r="I21" s="35"/>
      <c r="J21" s="51"/>
    </row>
    <row r="22" spans="1:10" s="26" customFormat="1" ht="20.100000000000001" customHeight="1">
      <c r="A22" s="78"/>
      <c r="B22" s="81"/>
      <c r="C22" s="45" t="s">
        <v>63</v>
      </c>
      <c r="D22" s="39" t="s">
        <v>64</v>
      </c>
      <c r="E22" s="29" t="s">
        <v>54</v>
      </c>
      <c r="F22" s="43">
        <v>1</v>
      </c>
      <c r="G22" s="29"/>
      <c r="H22" s="29"/>
      <c r="I22" s="35"/>
      <c r="J22" s="49"/>
    </row>
    <row r="23" spans="1:10" s="26" customFormat="1" ht="20.100000000000001" customHeight="1">
      <c r="A23" s="78"/>
      <c r="B23" s="82" t="s">
        <v>65</v>
      </c>
      <c r="C23" s="86" t="s">
        <v>66</v>
      </c>
      <c r="D23" s="39"/>
      <c r="E23" s="29"/>
      <c r="F23" s="43"/>
      <c r="G23" s="29"/>
      <c r="H23" s="29"/>
      <c r="I23" s="35"/>
      <c r="J23" s="49"/>
    </row>
    <row r="24" spans="1:10" s="26" customFormat="1" ht="20.100000000000001" customHeight="1">
      <c r="A24" s="78"/>
      <c r="B24" s="83"/>
      <c r="C24" s="87"/>
      <c r="D24" s="39"/>
      <c r="E24" s="29"/>
      <c r="F24" s="43"/>
      <c r="G24" s="29"/>
      <c r="H24" s="29"/>
      <c r="I24" s="35"/>
      <c r="J24" s="49"/>
    </row>
    <row r="25" spans="1:10" s="26" customFormat="1" ht="20.100000000000001" customHeight="1">
      <c r="A25" s="78"/>
      <c r="B25" s="83"/>
      <c r="C25" s="87"/>
      <c r="D25" s="39"/>
      <c r="E25" s="42"/>
      <c r="F25" s="42"/>
      <c r="G25" s="29"/>
      <c r="H25" s="29"/>
      <c r="I25" s="35"/>
      <c r="J25" s="49"/>
    </row>
    <row r="26" spans="1:10" s="26" customFormat="1" ht="20.100000000000001" customHeight="1">
      <c r="A26" s="78"/>
      <c r="B26" s="83"/>
      <c r="C26" s="87"/>
      <c r="D26" s="39"/>
      <c r="E26" s="29"/>
      <c r="F26" s="29"/>
      <c r="G26" s="29"/>
      <c r="H26" s="29"/>
      <c r="I26" s="35"/>
      <c r="J26" s="49"/>
    </row>
    <row r="27" spans="1:10" s="26" customFormat="1" ht="20.100000000000001" customHeight="1">
      <c r="A27" s="78"/>
      <c r="B27" s="83"/>
      <c r="C27" s="87"/>
      <c r="D27" s="39"/>
      <c r="E27" s="29"/>
      <c r="F27" s="29"/>
      <c r="G27" s="29"/>
      <c r="H27" s="29"/>
      <c r="I27" s="35"/>
      <c r="J27" s="49"/>
    </row>
    <row r="28" spans="1:10" s="26" customFormat="1" ht="20.100000000000001" customHeight="1">
      <c r="A28" s="78"/>
      <c r="B28" s="83"/>
      <c r="C28" s="87"/>
      <c r="D28" s="39"/>
      <c r="E28" s="29"/>
      <c r="F28" s="29"/>
      <c r="G28" s="29"/>
      <c r="H28" s="29"/>
      <c r="I28" s="35"/>
      <c r="J28" s="49"/>
    </row>
    <row r="29" spans="1:10" s="26" customFormat="1" ht="35.1" customHeight="1">
      <c r="A29" s="78"/>
      <c r="B29" s="83"/>
      <c r="C29" s="87"/>
      <c r="D29" s="39"/>
      <c r="E29" s="29"/>
      <c r="F29" s="29"/>
      <c r="G29" s="29"/>
      <c r="H29" s="29"/>
      <c r="I29" s="35"/>
      <c r="J29" s="49"/>
    </row>
    <row r="30" spans="1:10" s="26" customFormat="1" ht="20.100000000000001" customHeight="1">
      <c r="A30" s="78"/>
      <c r="B30" s="83"/>
      <c r="C30" s="87"/>
      <c r="D30" s="39"/>
      <c r="E30" s="42"/>
      <c r="F30" s="42"/>
      <c r="G30" s="29"/>
      <c r="H30" s="29"/>
      <c r="I30" s="35"/>
      <c r="J30" s="49"/>
    </row>
    <row r="31" spans="1:10" s="26" customFormat="1" ht="20.100000000000001" customHeight="1">
      <c r="A31" s="78"/>
      <c r="B31" s="83"/>
      <c r="C31" s="87"/>
      <c r="D31" s="39"/>
      <c r="E31" s="42"/>
      <c r="F31" s="42"/>
      <c r="G31" s="29"/>
      <c r="H31" s="29"/>
      <c r="I31" s="35"/>
      <c r="J31" s="49"/>
    </row>
    <row r="32" spans="1:10" s="26" customFormat="1" ht="30" customHeight="1">
      <c r="A32" s="78"/>
      <c r="B32" s="83"/>
      <c r="C32" s="87"/>
      <c r="D32" s="39"/>
      <c r="E32" s="42"/>
      <c r="F32" s="42"/>
      <c r="G32" s="29"/>
      <c r="H32" s="29"/>
      <c r="I32" s="35"/>
      <c r="J32" s="49"/>
    </row>
    <row r="33" spans="1:10" s="26" customFormat="1" ht="20.100000000000001" customHeight="1">
      <c r="A33" s="78"/>
      <c r="B33" s="83"/>
      <c r="C33" s="87"/>
      <c r="D33" s="39"/>
      <c r="E33" s="29"/>
      <c r="F33" s="42"/>
      <c r="G33" s="29"/>
      <c r="H33" s="29"/>
      <c r="I33" s="35"/>
      <c r="J33" s="49"/>
    </row>
    <row r="34" spans="1:10" s="26" customFormat="1" ht="20.100000000000001" customHeight="1">
      <c r="A34" s="78"/>
      <c r="B34" s="83"/>
      <c r="C34" s="87"/>
      <c r="D34" s="39"/>
      <c r="E34" s="29"/>
      <c r="F34" s="42"/>
      <c r="G34" s="29"/>
      <c r="H34" s="29"/>
      <c r="I34" s="35"/>
      <c r="J34" s="49"/>
    </row>
    <row r="35" spans="1:10" s="26" customFormat="1" ht="20.100000000000001" customHeight="1">
      <c r="A35" s="78"/>
      <c r="B35" s="83"/>
      <c r="C35" s="87"/>
      <c r="D35" s="39"/>
      <c r="E35" s="29"/>
      <c r="F35" s="42"/>
      <c r="G35" s="29"/>
      <c r="H35" s="29"/>
      <c r="I35" s="35"/>
      <c r="J35" s="49"/>
    </row>
    <row r="36" spans="1:10" s="26" customFormat="1" ht="20.100000000000001" customHeight="1">
      <c r="A36" s="78"/>
      <c r="B36" s="83"/>
      <c r="C36" s="87"/>
      <c r="D36" s="39"/>
      <c r="E36" s="29"/>
      <c r="F36" s="42"/>
      <c r="G36" s="29"/>
      <c r="H36" s="29"/>
      <c r="I36" s="35"/>
      <c r="J36" s="49"/>
    </row>
    <row r="37" spans="1:10" s="26" customFormat="1" ht="20.100000000000001" customHeight="1">
      <c r="A37" s="78"/>
      <c r="B37" s="83"/>
      <c r="C37" s="87"/>
      <c r="D37" s="39"/>
      <c r="E37" s="29"/>
      <c r="F37" s="42"/>
      <c r="G37" s="29"/>
      <c r="H37" s="29"/>
      <c r="I37" s="35"/>
      <c r="J37" s="49"/>
    </row>
    <row r="38" spans="1:10" s="26" customFormat="1" ht="39" customHeight="1">
      <c r="A38" s="78"/>
      <c r="B38" s="83"/>
      <c r="C38" s="90"/>
      <c r="D38" s="39"/>
      <c r="E38" s="29"/>
      <c r="F38" s="43"/>
      <c r="G38" s="29"/>
      <c r="H38" s="29"/>
      <c r="I38" s="35"/>
      <c r="J38" s="49"/>
    </row>
    <row r="39" spans="1:10" s="26" customFormat="1" ht="20.100000000000001" customHeight="1">
      <c r="A39" s="78"/>
      <c r="B39" s="83"/>
      <c r="C39" s="78" t="s">
        <v>69</v>
      </c>
      <c r="D39" s="39"/>
      <c r="E39" s="29"/>
      <c r="F39" s="42"/>
      <c r="G39" s="29"/>
      <c r="H39" s="29"/>
      <c r="I39" s="35"/>
      <c r="J39" s="49"/>
    </row>
    <row r="40" spans="1:10" s="26" customFormat="1" ht="20.100000000000001" customHeight="1">
      <c r="A40" s="78"/>
      <c r="B40" s="83"/>
      <c r="C40" s="78"/>
      <c r="D40" s="39"/>
      <c r="E40" s="29"/>
      <c r="F40" s="42"/>
      <c r="G40" s="29"/>
      <c r="H40" s="29"/>
      <c r="I40" s="35"/>
      <c r="J40" s="49"/>
    </row>
    <row r="41" spans="1:10" s="26" customFormat="1" ht="71.099999999999994" customHeight="1">
      <c r="A41" s="78"/>
      <c r="B41" s="83"/>
      <c r="C41" s="86" t="s">
        <v>70</v>
      </c>
      <c r="D41" s="46" t="s">
        <v>71</v>
      </c>
      <c r="E41" s="29" t="s">
        <v>72</v>
      </c>
      <c r="F41" s="42">
        <v>1</v>
      </c>
      <c r="G41" s="29"/>
      <c r="H41" s="29"/>
      <c r="I41" s="35" t="s">
        <v>73</v>
      </c>
      <c r="J41" s="49"/>
    </row>
    <row r="42" spans="1:10" s="26" customFormat="1" ht="20.100000000000001" customHeight="1">
      <c r="A42" s="78"/>
      <c r="B42" s="84"/>
      <c r="C42" s="88"/>
      <c r="D42" s="46" t="s">
        <v>74</v>
      </c>
      <c r="E42" s="29" t="s">
        <v>75</v>
      </c>
      <c r="F42" s="42">
        <v>1</v>
      </c>
      <c r="G42" s="29"/>
      <c r="H42" s="29"/>
      <c r="I42" s="35"/>
      <c r="J42" s="49"/>
    </row>
    <row r="43" spans="1:10" s="26" customFormat="1" ht="20.100000000000001" customHeight="1">
      <c r="A43" s="78"/>
      <c r="B43" s="85" t="s">
        <v>76</v>
      </c>
      <c r="C43" s="44" t="s">
        <v>77</v>
      </c>
      <c r="D43" s="39" t="s">
        <v>78</v>
      </c>
      <c r="E43" s="29" t="s">
        <v>79</v>
      </c>
      <c r="F43" s="42">
        <v>1</v>
      </c>
      <c r="G43" s="29"/>
      <c r="H43" s="29"/>
      <c r="I43" s="35"/>
      <c r="J43" s="49"/>
    </row>
    <row r="44" spans="1:10" s="26" customFormat="1" ht="20.100000000000001" customHeight="1">
      <c r="A44" s="78"/>
      <c r="B44" s="80"/>
      <c r="C44" s="45" t="s">
        <v>80</v>
      </c>
      <c r="D44" s="39" t="s">
        <v>81</v>
      </c>
      <c r="E44" s="29" t="s">
        <v>79</v>
      </c>
      <c r="F44" s="42">
        <v>1</v>
      </c>
      <c r="G44" s="29"/>
      <c r="H44" s="29"/>
      <c r="I44" s="35"/>
      <c r="J44" s="49"/>
    </row>
    <row r="45" spans="1:10" s="26" customFormat="1" ht="20.100000000000001" customHeight="1">
      <c r="A45" s="78"/>
      <c r="B45" s="80"/>
      <c r="C45" s="41" t="s">
        <v>82</v>
      </c>
      <c r="D45" s="47" t="s">
        <v>83</v>
      </c>
      <c r="E45" s="29" t="s">
        <v>79</v>
      </c>
      <c r="F45" s="42">
        <v>1</v>
      </c>
      <c r="G45" s="29"/>
      <c r="H45" s="29"/>
      <c r="I45" s="35"/>
      <c r="J45" s="49"/>
    </row>
    <row r="46" spans="1:10" s="26" customFormat="1" ht="20.100000000000001" customHeight="1">
      <c r="A46" s="78"/>
      <c r="B46" s="29" t="s">
        <v>84</v>
      </c>
      <c r="C46" s="27" t="s">
        <v>84</v>
      </c>
      <c r="D46" s="47" t="s">
        <v>85</v>
      </c>
      <c r="E46" s="29" t="s">
        <v>67</v>
      </c>
      <c r="F46" s="42">
        <v>0.98</v>
      </c>
      <c r="G46" s="29"/>
      <c r="H46" s="29"/>
      <c r="I46" s="35"/>
      <c r="J46" s="49"/>
    </row>
    <row r="47" spans="1:10" s="26" customFormat="1" ht="20.100000000000001" customHeight="1">
      <c r="A47" s="65" t="s">
        <v>86</v>
      </c>
      <c r="B47" s="66"/>
      <c r="C47" s="66"/>
      <c r="D47" s="66"/>
      <c r="E47" s="66"/>
      <c r="F47" s="66"/>
      <c r="G47" s="67"/>
      <c r="H47" s="35"/>
      <c r="I47" s="35"/>
      <c r="J47" s="49"/>
    </row>
    <row r="48" spans="1:10" s="26" customFormat="1" ht="20.100000000000001" customHeight="1">
      <c r="A48" s="68" t="s">
        <v>87</v>
      </c>
      <c r="B48" s="69"/>
      <c r="C48" s="69"/>
      <c r="D48" s="69"/>
      <c r="E48" s="69"/>
      <c r="F48" s="69"/>
      <c r="G48" s="69"/>
      <c r="H48" s="69"/>
      <c r="I48" s="70"/>
      <c r="J48" s="49"/>
    </row>
    <row r="49" spans="1:10" s="26" customFormat="1" ht="42" customHeight="1">
      <c r="A49" s="71" t="s">
        <v>88</v>
      </c>
      <c r="B49" s="71"/>
      <c r="C49" s="71"/>
      <c r="D49" s="71"/>
      <c r="E49" s="71"/>
      <c r="F49" s="71"/>
      <c r="G49" s="71"/>
      <c r="H49" s="71"/>
      <c r="I49" s="71"/>
      <c r="J49" s="52"/>
    </row>
    <row r="50" spans="1:10" s="26" customFormat="1" ht="39" customHeight="1">
      <c r="A50" s="71" t="s">
        <v>89</v>
      </c>
      <c r="B50" s="71"/>
      <c r="C50" s="71"/>
      <c r="D50" s="71"/>
      <c r="E50" s="71"/>
      <c r="F50" s="71"/>
      <c r="G50" s="71"/>
      <c r="H50" s="71"/>
      <c r="I50" s="71"/>
      <c r="J50" s="52"/>
    </row>
    <row r="51" spans="1:10" s="26" customFormat="1" ht="20.100000000000001" customHeight="1"/>
  </sheetData>
  <mergeCells count="31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E9:I9"/>
    <mergeCell ref="B10:D10"/>
    <mergeCell ref="E10:I10"/>
    <mergeCell ref="B11:D11"/>
    <mergeCell ref="E11:I11"/>
    <mergeCell ref="A47:G47"/>
    <mergeCell ref="A48:I48"/>
    <mergeCell ref="A49:I49"/>
    <mergeCell ref="A50:I50"/>
    <mergeCell ref="A3:A6"/>
    <mergeCell ref="A7:A11"/>
    <mergeCell ref="A12:A46"/>
    <mergeCell ref="B13:B22"/>
    <mergeCell ref="B23:B42"/>
    <mergeCell ref="B43:B45"/>
    <mergeCell ref="C13:C16"/>
    <mergeCell ref="C17:C18"/>
    <mergeCell ref="C23:C38"/>
    <mergeCell ref="C39:C40"/>
    <mergeCell ref="C41:C42"/>
    <mergeCell ref="B9:D9"/>
  </mergeCells>
  <phoneticPr fontId="2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C15" sqref="C15"/>
    </sheetView>
  </sheetViews>
  <sheetFormatPr defaultColWidth="9" defaultRowHeight="13.5"/>
  <cols>
    <col min="1" max="1" width="8.125" style="11" customWidth="1"/>
    <col min="2" max="2" width="25.125" customWidth="1"/>
    <col min="3" max="3" width="19.25" customWidth="1"/>
    <col min="4" max="4" width="12.625" customWidth="1"/>
    <col min="5" max="6" width="13.25" customWidth="1"/>
    <col min="7" max="11" width="12.625" customWidth="1"/>
  </cols>
  <sheetData>
    <row r="1" spans="1:11" ht="57" customHeight="1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10" customFormat="1" ht="30" customHeight="1">
      <c r="A2" s="100" t="s">
        <v>91</v>
      </c>
      <c r="B2" s="99" t="s">
        <v>92</v>
      </c>
      <c r="C2" s="103" t="s">
        <v>93</v>
      </c>
      <c r="D2" s="99" t="s">
        <v>94</v>
      </c>
      <c r="E2" s="99"/>
      <c r="F2" s="99"/>
      <c r="G2" s="99"/>
      <c r="H2" s="99"/>
      <c r="I2" s="99"/>
      <c r="J2" s="100" t="s">
        <v>95</v>
      </c>
      <c r="K2" s="100" t="s">
        <v>96</v>
      </c>
    </row>
    <row r="3" spans="1:11" s="10" customFormat="1" ht="30" customHeight="1">
      <c r="A3" s="101"/>
      <c r="B3" s="99"/>
      <c r="C3" s="103"/>
      <c r="D3" s="99" t="s">
        <v>16</v>
      </c>
      <c r="E3" s="99"/>
      <c r="F3" s="99"/>
      <c r="G3" s="99"/>
      <c r="H3" s="99" t="s">
        <v>97</v>
      </c>
      <c r="I3" s="99" t="s">
        <v>98</v>
      </c>
      <c r="J3" s="101"/>
      <c r="K3" s="101"/>
    </row>
    <row r="4" spans="1:11" s="10" customFormat="1" ht="30" customHeight="1">
      <c r="A4" s="102"/>
      <c r="B4" s="99"/>
      <c r="C4" s="103"/>
      <c r="D4" s="24" t="s">
        <v>99</v>
      </c>
      <c r="E4" s="23" t="s">
        <v>100</v>
      </c>
      <c r="F4" s="23" t="s">
        <v>101</v>
      </c>
      <c r="G4" s="23" t="s">
        <v>102</v>
      </c>
      <c r="H4" s="99"/>
      <c r="I4" s="103"/>
      <c r="J4" s="102"/>
      <c r="K4" s="101"/>
    </row>
    <row r="5" spans="1:11" ht="30" customHeight="1">
      <c r="A5" s="14">
        <v>1</v>
      </c>
      <c r="B5" s="15" t="s">
        <v>103</v>
      </c>
      <c r="C5" s="14" t="s">
        <v>13</v>
      </c>
      <c r="D5" s="14">
        <v>428.27</v>
      </c>
      <c r="E5" s="25">
        <v>300</v>
      </c>
      <c r="F5" s="25">
        <v>128.27000000000001</v>
      </c>
      <c r="G5" s="25">
        <v>0</v>
      </c>
      <c r="H5" s="14">
        <v>428.27</v>
      </c>
      <c r="I5" s="19">
        <v>1</v>
      </c>
      <c r="J5" s="14">
        <v>91.41</v>
      </c>
      <c r="K5" s="14"/>
    </row>
    <row r="6" spans="1:11" ht="30" customHeight="1">
      <c r="A6" s="14"/>
      <c r="B6" s="17" t="s">
        <v>104</v>
      </c>
      <c r="C6" s="14"/>
      <c r="D6" s="14">
        <v>428.27</v>
      </c>
      <c r="E6" s="25">
        <v>300</v>
      </c>
      <c r="F6" s="25">
        <v>128.27000000000001</v>
      </c>
      <c r="G6" s="25">
        <v>0</v>
      </c>
      <c r="H6" s="14">
        <v>428.27</v>
      </c>
      <c r="I6" s="14"/>
      <c r="J6" s="14"/>
      <c r="K6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3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9"/>
  <sheetViews>
    <sheetView topLeftCell="A11" workbookViewId="0">
      <selection activeCell="G15" sqref="G15"/>
    </sheetView>
  </sheetViews>
  <sheetFormatPr defaultColWidth="9" defaultRowHeight="13.5"/>
  <cols>
    <col min="1" max="1" width="11.75" customWidth="1"/>
    <col min="2" max="2" width="10.125" customWidth="1"/>
    <col min="3" max="3" width="17.625" customWidth="1"/>
    <col min="4" max="4" width="11.625" customWidth="1"/>
    <col min="5" max="5" width="12.375" customWidth="1"/>
    <col min="6" max="6" width="2.375" customWidth="1"/>
    <col min="7" max="7" width="13.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24.625" customWidth="1"/>
  </cols>
  <sheetData>
    <row r="1" spans="1:15" ht="45.95" customHeight="1">
      <c r="A1" s="132" t="s">
        <v>105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20.100000000000001" customHeight="1">
      <c r="A2" s="106" t="s">
        <v>92</v>
      </c>
      <c r="B2" s="106"/>
      <c r="C2" s="106" t="s">
        <v>103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 ht="20.100000000000001" customHeight="1">
      <c r="A3" s="106" t="s">
        <v>93</v>
      </c>
      <c r="B3" s="106"/>
      <c r="C3" s="106" t="s">
        <v>13</v>
      </c>
      <c r="D3" s="106"/>
      <c r="E3" s="106"/>
      <c r="F3" s="106"/>
      <c r="G3" s="106"/>
      <c r="H3" s="106" t="s">
        <v>106</v>
      </c>
      <c r="I3" s="106"/>
      <c r="J3" s="106" t="s">
        <v>13</v>
      </c>
      <c r="K3" s="106"/>
      <c r="L3" s="106"/>
      <c r="M3" s="106"/>
      <c r="N3" s="106"/>
    </row>
    <row r="4" spans="1:15" ht="20.100000000000001" customHeight="1">
      <c r="A4" s="106" t="s">
        <v>94</v>
      </c>
      <c r="B4" s="106"/>
      <c r="C4" s="106"/>
      <c r="D4" s="106"/>
      <c r="E4" s="106" t="s">
        <v>15</v>
      </c>
      <c r="F4" s="106" t="s">
        <v>107</v>
      </c>
      <c r="G4" s="106"/>
      <c r="H4" s="106" t="s">
        <v>108</v>
      </c>
      <c r="I4" s="106"/>
      <c r="J4" s="106" t="s">
        <v>19</v>
      </c>
      <c r="K4" s="106"/>
      <c r="L4" s="106" t="s">
        <v>109</v>
      </c>
      <c r="M4" s="106"/>
      <c r="N4" s="106" t="s">
        <v>20</v>
      </c>
    </row>
    <row r="5" spans="1:15" ht="20.10000000000000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5" ht="20.100000000000001" customHeight="1">
      <c r="A6" s="106"/>
      <c r="B6" s="106"/>
      <c r="C6" s="133" t="s">
        <v>110</v>
      </c>
      <c r="D6" s="133"/>
      <c r="E6" s="2">
        <v>300</v>
      </c>
      <c r="F6" s="106">
        <v>428.27</v>
      </c>
      <c r="G6" s="106"/>
      <c r="H6" s="106">
        <v>428.27</v>
      </c>
      <c r="I6" s="106"/>
      <c r="J6" s="106">
        <v>10</v>
      </c>
      <c r="K6" s="106"/>
      <c r="L6" s="134">
        <v>1</v>
      </c>
      <c r="M6" s="106"/>
      <c r="N6" s="2">
        <v>10</v>
      </c>
    </row>
    <row r="7" spans="1:15" ht="20.100000000000001" customHeight="1">
      <c r="A7" s="106"/>
      <c r="B7" s="106"/>
      <c r="C7" s="106" t="s">
        <v>111</v>
      </c>
      <c r="D7" s="106"/>
      <c r="E7" s="2">
        <v>300</v>
      </c>
      <c r="F7" s="106">
        <v>300</v>
      </c>
      <c r="G7" s="106"/>
      <c r="H7" s="106">
        <v>300</v>
      </c>
      <c r="I7" s="106"/>
      <c r="J7" s="106" t="s">
        <v>23</v>
      </c>
      <c r="K7" s="106"/>
      <c r="L7" s="106" t="s">
        <v>23</v>
      </c>
      <c r="M7" s="106"/>
      <c r="N7" s="2" t="s">
        <v>23</v>
      </c>
    </row>
    <row r="8" spans="1:15" ht="20.100000000000001" customHeight="1">
      <c r="A8" s="106"/>
      <c r="B8" s="106"/>
      <c r="C8" s="106" t="s">
        <v>112</v>
      </c>
      <c r="D8" s="106"/>
      <c r="E8" s="2">
        <v>0</v>
      </c>
      <c r="F8" s="106">
        <v>128.27000000000001</v>
      </c>
      <c r="G8" s="106"/>
      <c r="H8" s="106">
        <v>128.27000000000001</v>
      </c>
      <c r="I8" s="106"/>
      <c r="J8" s="106" t="s">
        <v>23</v>
      </c>
      <c r="K8" s="106"/>
      <c r="L8" s="106" t="s">
        <v>23</v>
      </c>
      <c r="M8" s="106"/>
      <c r="N8" s="2" t="s">
        <v>23</v>
      </c>
    </row>
    <row r="9" spans="1:15" ht="20.100000000000001" customHeight="1">
      <c r="A9" s="106"/>
      <c r="B9" s="106"/>
      <c r="C9" s="106" t="s">
        <v>102</v>
      </c>
      <c r="D9" s="106"/>
      <c r="E9" s="2">
        <v>0</v>
      </c>
      <c r="F9" s="106">
        <v>0</v>
      </c>
      <c r="G9" s="106"/>
      <c r="H9" s="106">
        <v>0</v>
      </c>
      <c r="I9" s="106"/>
      <c r="J9" s="106" t="s">
        <v>23</v>
      </c>
      <c r="K9" s="106"/>
      <c r="L9" s="106" t="s">
        <v>23</v>
      </c>
      <c r="M9" s="106"/>
      <c r="N9" s="2" t="s">
        <v>23</v>
      </c>
    </row>
    <row r="10" spans="1:15" ht="20.100000000000001" customHeight="1">
      <c r="A10" s="106" t="s">
        <v>113</v>
      </c>
      <c r="B10" s="106" t="s">
        <v>26</v>
      </c>
      <c r="C10" s="106"/>
      <c r="D10" s="106"/>
      <c r="E10" s="106"/>
      <c r="F10" s="106"/>
      <c r="G10" s="106"/>
      <c r="H10" s="106" t="s">
        <v>114</v>
      </c>
      <c r="I10" s="106"/>
      <c r="J10" s="106"/>
      <c r="K10" s="106"/>
      <c r="L10" s="106"/>
      <c r="M10" s="106"/>
      <c r="N10" s="106"/>
    </row>
    <row r="11" spans="1:15" ht="69.95" customHeight="1">
      <c r="A11" s="106"/>
      <c r="B11" s="130" t="s">
        <v>115</v>
      </c>
      <c r="C11" s="130"/>
      <c r="D11" s="130"/>
      <c r="E11" s="130"/>
      <c r="F11" s="130"/>
      <c r="G11" s="130"/>
      <c r="H11" s="131" t="s">
        <v>116</v>
      </c>
      <c r="I11" s="131"/>
      <c r="J11" s="131"/>
      <c r="K11" s="131"/>
      <c r="L11" s="131"/>
      <c r="M11" s="131"/>
      <c r="N11" s="131"/>
    </row>
    <row r="12" spans="1:15" ht="20.100000000000001" customHeight="1">
      <c r="A12" s="107" t="s">
        <v>117</v>
      </c>
      <c r="B12" s="2" t="s">
        <v>37</v>
      </c>
      <c r="C12" s="2" t="s">
        <v>38</v>
      </c>
      <c r="D12" s="106" t="s">
        <v>39</v>
      </c>
      <c r="E12" s="106"/>
      <c r="F12" s="106"/>
      <c r="G12" s="2" t="s">
        <v>40</v>
      </c>
      <c r="H12" s="2" t="s">
        <v>41</v>
      </c>
      <c r="I12" s="106" t="s">
        <v>19</v>
      </c>
      <c r="J12" s="106"/>
      <c r="K12" s="106" t="s">
        <v>20</v>
      </c>
      <c r="L12" s="106"/>
      <c r="M12" s="106" t="s">
        <v>42</v>
      </c>
      <c r="N12" s="106"/>
    </row>
    <row r="13" spans="1:15" ht="20.100000000000001" customHeight="1">
      <c r="A13" s="107"/>
      <c r="B13" s="106" t="s">
        <v>118</v>
      </c>
      <c r="C13" s="106" t="s">
        <v>119</v>
      </c>
      <c r="D13" s="111" t="s">
        <v>120</v>
      </c>
      <c r="E13" s="111"/>
      <c r="F13" s="111"/>
      <c r="G13" s="2" t="s">
        <v>121</v>
      </c>
      <c r="H13" s="3" t="s">
        <v>122</v>
      </c>
      <c r="I13" s="106">
        <v>5</v>
      </c>
      <c r="J13" s="106"/>
      <c r="K13" s="128">
        <v>5</v>
      </c>
      <c r="L13" s="128"/>
      <c r="M13" s="106"/>
      <c r="N13" s="106"/>
      <c r="O13" s="21"/>
    </row>
    <row r="14" spans="1:15" ht="20.100000000000001" customHeight="1">
      <c r="A14" s="107"/>
      <c r="B14" s="106"/>
      <c r="C14" s="106"/>
      <c r="D14" s="111" t="s">
        <v>123</v>
      </c>
      <c r="E14" s="111"/>
      <c r="F14" s="111"/>
      <c r="G14" s="2" t="s">
        <v>124</v>
      </c>
      <c r="H14" s="3" t="s">
        <v>125</v>
      </c>
      <c r="I14" s="106">
        <v>5</v>
      </c>
      <c r="J14" s="106"/>
      <c r="K14" s="129">
        <v>5</v>
      </c>
      <c r="L14" s="129"/>
      <c r="M14" s="106"/>
      <c r="N14" s="106"/>
      <c r="O14" s="22"/>
    </row>
    <row r="15" spans="1:15" ht="20.100000000000001" customHeight="1">
      <c r="A15" s="107"/>
      <c r="B15" s="106"/>
      <c r="C15" s="108" t="s">
        <v>126</v>
      </c>
      <c r="D15" s="111" t="s">
        <v>127</v>
      </c>
      <c r="E15" s="111"/>
      <c r="F15" s="111"/>
      <c r="G15" s="2" t="s">
        <v>128</v>
      </c>
      <c r="H15" s="20">
        <f>3662/3757</f>
        <v>0.97471386744743149</v>
      </c>
      <c r="I15" s="106">
        <v>5</v>
      </c>
      <c r="J15" s="106"/>
      <c r="K15" s="106">
        <v>5</v>
      </c>
      <c r="L15" s="106"/>
      <c r="M15" s="106"/>
      <c r="N15" s="106"/>
    </row>
    <row r="16" spans="1:15" ht="20.100000000000001" customHeight="1">
      <c r="A16" s="107"/>
      <c r="B16" s="106"/>
      <c r="C16" s="109"/>
      <c r="D16" s="111" t="s">
        <v>129</v>
      </c>
      <c r="E16" s="111"/>
      <c r="F16" s="111"/>
      <c r="G16" s="64" t="s">
        <v>130</v>
      </c>
      <c r="H16" s="6">
        <v>1</v>
      </c>
      <c r="I16" s="106">
        <v>5</v>
      </c>
      <c r="J16" s="106"/>
      <c r="K16" s="106">
        <v>5</v>
      </c>
      <c r="L16" s="106"/>
      <c r="M16" s="106"/>
      <c r="N16" s="106"/>
      <c r="O16" s="21"/>
    </row>
    <row r="17" spans="1:15" ht="20.100000000000001" customHeight="1">
      <c r="A17" s="107"/>
      <c r="B17" s="106"/>
      <c r="C17" s="109"/>
      <c r="D17" s="111" t="s">
        <v>131</v>
      </c>
      <c r="E17" s="111"/>
      <c r="F17" s="111"/>
      <c r="G17" s="64" t="s">
        <v>130</v>
      </c>
      <c r="H17" s="6">
        <v>1</v>
      </c>
      <c r="I17" s="106">
        <v>5</v>
      </c>
      <c r="J17" s="106"/>
      <c r="K17" s="106">
        <v>5</v>
      </c>
      <c r="L17" s="106"/>
      <c r="M17" s="106"/>
      <c r="N17" s="106"/>
    </row>
    <row r="18" spans="1:15" ht="20.100000000000001" customHeight="1">
      <c r="A18" s="107"/>
      <c r="B18" s="106"/>
      <c r="C18" s="110"/>
      <c r="D18" s="118" t="s">
        <v>132</v>
      </c>
      <c r="E18" s="119"/>
      <c r="F18" s="120"/>
      <c r="G18" s="4" t="s">
        <v>130</v>
      </c>
      <c r="H18" s="6">
        <v>1</v>
      </c>
      <c r="I18" s="126">
        <v>5</v>
      </c>
      <c r="J18" s="127"/>
      <c r="K18" s="126">
        <v>5</v>
      </c>
      <c r="L18" s="127"/>
      <c r="M18" s="126"/>
      <c r="N18" s="127"/>
    </row>
    <row r="19" spans="1:15" ht="20.100000000000001" customHeight="1">
      <c r="A19" s="107"/>
      <c r="B19" s="106"/>
      <c r="C19" s="106" t="s">
        <v>133</v>
      </c>
      <c r="D19" s="111" t="s">
        <v>134</v>
      </c>
      <c r="E19" s="111"/>
      <c r="F19" s="111"/>
      <c r="G19" s="4" t="s">
        <v>68</v>
      </c>
      <c r="H19" s="6">
        <v>1</v>
      </c>
      <c r="I19" s="106">
        <v>5</v>
      </c>
      <c r="J19" s="106"/>
      <c r="K19" s="106">
        <v>5</v>
      </c>
      <c r="L19" s="106"/>
      <c r="M19" s="106"/>
      <c r="N19" s="106"/>
    </row>
    <row r="20" spans="1:15" ht="20.100000000000001" customHeight="1">
      <c r="A20" s="107"/>
      <c r="B20" s="106"/>
      <c r="C20" s="106"/>
      <c r="D20" s="111" t="s">
        <v>135</v>
      </c>
      <c r="E20" s="111"/>
      <c r="F20" s="111"/>
      <c r="G20" s="4" t="s">
        <v>68</v>
      </c>
      <c r="H20" s="6">
        <v>1</v>
      </c>
      <c r="I20" s="106">
        <v>5</v>
      </c>
      <c r="J20" s="106"/>
      <c r="K20" s="106">
        <v>5</v>
      </c>
      <c r="L20" s="106"/>
      <c r="M20" s="106"/>
      <c r="N20" s="106"/>
    </row>
    <row r="21" spans="1:15" ht="20.100000000000001" customHeight="1">
      <c r="A21" s="107"/>
      <c r="B21" s="106"/>
      <c r="C21" s="106" t="s">
        <v>136</v>
      </c>
      <c r="D21" s="111" t="s">
        <v>137</v>
      </c>
      <c r="E21" s="111"/>
      <c r="F21" s="111"/>
      <c r="G21" s="4" t="s">
        <v>138</v>
      </c>
      <c r="H21" s="6">
        <v>1</v>
      </c>
      <c r="I21" s="106">
        <v>5</v>
      </c>
      <c r="J21" s="106"/>
      <c r="K21" s="106">
        <v>5</v>
      </c>
      <c r="L21" s="106"/>
      <c r="M21" s="106"/>
      <c r="N21" s="106"/>
    </row>
    <row r="22" spans="1:15" ht="20.100000000000001" customHeight="1">
      <c r="A22" s="107"/>
      <c r="B22" s="106"/>
      <c r="C22" s="106"/>
      <c r="D22" s="111" t="s">
        <v>139</v>
      </c>
      <c r="E22" s="111"/>
      <c r="F22" s="111"/>
      <c r="G22" s="4" t="s">
        <v>138</v>
      </c>
      <c r="H22" s="6">
        <v>1</v>
      </c>
      <c r="I22" s="106">
        <v>5</v>
      </c>
      <c r="J22" s="106"/>
      <c r="K22" s="106">
        <v>5</v>
      </c>
      <c r="L22" s="106"/>
      <c r="M22" s="106"/>
      <c r="N22" s="106"/>
    </row>
    <row r="23" spans="1:15" ht="20.100000000000001" customHeight="1">
      <c r="A23" s="107"/>
      <c r="B23" s="108" t="s">
        <v>140</v>
      </c>
      <c r="C23" s="2" t="s">
        <v>141</v>
      </c>
      <c r="D23" s="111" t="s">
        <v>142</v>
      </c>
      <c r="E23" s="111"/>
      <c r="F23" s="111"/>
      <c r="G23" s="4" t="s">
        <v>143</v>
      </c>
      <c r="H23" s="6">
        <v>1</v>
      </c>
      <c r="I23" s="106">
        <v>3</v>
      </c>
      <c r="J23" s="106"/>
      <c r="K23" s="106">
        <v>3</v>
      </c>
      <c r="L23" s="106"/>
      <c r="M23" s="106"/>
      <c r="N23" s="106"/>
    </row>
    <row r="24" spans="1:15" ht="20.100000000000001" customHeight="1">
      <c r="A24" s="107"/>
      <c r="B24" s="109"/>
      <c r="C24" s="2" t="s">
        <v>144</v>
      </c>
      <c r="D24" s="111" t="s">
        <v>145</v>
      </c>
      <c r="E24" s="111"/>
      <c r="F24" s="111"/>
      <c r="G24" s="4" t="s">
        <v>146</v>
      </c>
      <c r="H24" s="6">
        <v>1</v>
      </c>
      <c r="I24" s="106">
        <v>4</v>
      </c>
      <c r="J24" s="106"/>
      <c r="K24" s="106">
        <v>4</v>
      </c>
      <c r="L24" s="106"/>
      <c r="M24" s="106"/>
      <c r="N24" s="106"/>
    </row>
    <row r="25" spans="1:15" ht="20.100000000000001" customHeight="1">
      <c r="A25" s="107"/>
      <c r="B25" s="109"/>
      <c r="C25" s="2" t="s">
        <v>147</v>
      </c>
      <c r="D25" s="111" t="s">
        <v>148</v>
      </c>
      <c r="E25" s="111"/>
      <c r="F25" s="111"/>
      <c r="G25" s="4" t="s">
        <v>149</v>
      </c>
      <c r="H25" s="6">
        <v>1</v>
      </c>
      <c r="I25" s="106">
        <v>3</v>
      </c>
      <c r="J25" s="106"/>
      <c r="K25" s="106">
        <v>3</v>
      </c>
      <c r="L25" s="106"/>
      <c r="M25" s="106"/>
      <c r="N25" s="106"/>
    </row>
    <row r="26" spans="1:15" ht="20.100000000000001" customHeight="1">
      <c r="A26" s="107"/>
      <c r="B26" s="109"/>
      <c r="C26" s="108" t="s">
        <v>150</v>
      </c>
      <c r="D26" s="111" t="s">
        <v>151</v>
      </c>
      <c r="E26" s="111"/>
      <c r="F26" s="111"/>
      <c r="G26" s="4" t="s">
        <v>149</v>
      </c>
      <c r="H26" s="6">
        <v>1</v>
      </c>
      <c r="I26" s="106">
        <v>4</v>
      </c>
      <c r="J26" s="106"/>
      <c r="K26" s="106">
        <v>4</v>
      </c>
      <c r="L26" s="106"/>
      <c r="M26" s="106"/>
      <c r="N26" s="106"/>
    </row>
    <row r="27" spans="1:15" ht="20.100000000000001" customHeight="1">
      <c r="A27" s="107"/>
      <c r="B27" s="109"/>
      <c r="C27" s="109"/>
      <c r="D27" s="111" t="s">
        <v>152</v>
      </c>
      <c r="E27" s="111"/>
      <c r="F27" s="111"/>
      <c r="G27" s="4" t="s">
        <v>79</v>
      </c>
      <c r="H27" s="6">
        <v>1</v>
      </c>
      <c r="I27" s="106">
        <v>3</v>
      </c>
      <c r="J27" s="106"/>
      <c r="K27" s="106">
        <v>3</v>
      </c>
      <c r="L27" s="106"/>
      <c r="M27" s="106"/>
      <c r="N27" s="106"/>
    </row>
    <row r="28" spans="1:15" ht="20.100000000000001" customHeight="1">
      <c r="A28" s="107"/>
      <c r="B28" s="109"/>
      <c r="C28" s="109"/>
      <c r="D28" s="111" t="s">
        <v>153</v>
      </c>
      <c r="E28" s="111"/>
      <c r="F28" s="111"/>
      <c r="G28" s="4" t="s">
        <v>154</v>
      </c>
      <c r="H28" s="6">
        <v>1</v>
      </c>
      <c r="I28" s="106">
        <v>4</v>
      </c>
      <c r="J28" s="106"/>
      <c r="K28" s="106">
        <v>4</v>
      </c>
      <c r="L28" s="106"/>
      <c r="M28" s="106"/>
      <c r="N28" s="106"/>
    </row>
    <row r="29" spans="1:15" ht="20.100000000000001" customHeight="1">
      <c r="A29" s="107"/>
      <c r="B29" s="109"/>
      <c r="C29" s="109"/>
      <c r="D29" s="118" t="s">
        <v>155</v>
      </c>
      <c r="E29" s="119"/>
      <c r="F29" s="120"/>
      <c r="G29" s="4" t="s">
        <v>79</v>
      </c>
      <c r="H29" s="6">
        <v>1</v>
      </c>
      <c r="I29" s="121">
        <v>3</v>
      </c>
      <c r="J29" s="122"/>
      <c r="K29" s="121">
        <v>3</v>
      </c>
      <c r="L29" s="122"/>
      <c r="M29" s="121"/>
      <c r="N29" s="123"/>
    </row>
    <row r="30" spans="1:15" ht="20.100000000000001" customHeight="1">
      <c r="A30" s="107"/>
      <c r="B30" s="109"/>
      <c r="C30" s="109"/>
      <c r="D30" s="118" t="s">
        <v>81</v>
      </c>
      <c r="E30" s="119"/>
      <c r="F30" s="120"/>
      <c r="G30" s="4" t="s">
        <v>79</v>
      </c>
      <c r="H30" s="6">
        <v>1</v>
      </c>
      <c r="I30" s="121">
        <v>3</v>
      </c>
      <c r="J30" s="122"/>
      <c r="K30" s="121">
        <v>3</v>
      </c>
      <c r="L30" s="122"/>
      <c r="M30" s="121"/>
      <c r="N30" s="123"/>
    </row>
    <row r="31" spans="1:15" ht="20.100000000000001" customHeight="1">
      <c r="A31" s="107"/>
      <c r="B31" s="110"/>
      <c r="C31" s="110"/>
      <c r="D31" s="118" t="s">
        <v>156</v>
      </c>
      <c r="E31" s="119"/>
      <c r="F31" s="120"/>
      <c r="G31" s="4" t="s">
        <v>157</v>
      </c>
      <c r="H31" s="7">
        <v>0.98</v>
      </c>
      <c r="I31" s="121">
        <v>3</v>
      </c>
      <c r="J31" s="122"/>
      <c r="K31" s="124">
        <v>3</v>
      </c>
      <c r="L31" s="125"/>
      <c r="M31" s="118"/>
      <c r="N31" s="120"/>
      <c r="O31" s="22"/>
    </row>
    <row r="32" spans="1:15" ht="20.100000000000001" customHeight="1">
      <c r="A32" s="107"/>
      <c r="B32" s="106" t="s">
        <v>158</v>
      </c>
      <c r="C32" s="106" t="s">
        <v>159</v>
      </c>
      <c r="D32" s="111" t="s">
        <v>160</v>
      </c>
      <c r="E32" s="111"/>
      <c r="F32" s="111"/>
      <c r="G32" s="4" t="s">
        <v>161</v>
      </c>
      <c r="H32" s="7">
        <v>0.98</v>
      </c>
      <c r="I32" s="106">
        <v>5</v>
      </c>
      <c r="J32" s="106"/>
      <c r="K32" s="106">
        <v>5</v>
      </c>
      <c r="L32" s="106"/>
      <c r="M32" s="106"/>
      <c r="N32" s="106"/>
    </row>
    <row r="33" spans="1:14" ht="20.100000000000001" customHeight="1">
      <c r="A33" s="107"/>
      <c r="B33" s="106"/>
      <c r="C33" s="106"/>
      <c r="D33" s="111" t="s">
        <v>162</v>
      </c>
      <c r="E33" s="111"/>
      <c r="F33" s="111"/>
      <c r="G33" s="4" t="s">
        <v>161</v>
      </c>
      <c r="H33" s="7">
        <v>1</v>
      </c>
      <c r="I33" s="106">
        <v>5</v>
      </c>
      <c r="J33" s="106"/>
      <c r="K33" s="106">
        <v>5</v>
      </c>
      <c r="L33" s="106"/>
      <c r="M33" s="106"/>
      <c r="N33" s="106"/>
    </row>
    <row r="34" spans="1:14" ht="20.100000000000001" customHeight="1">
      <c r="A34" s="112" t="s">
        <v>163</v>
      </c>
      <c r="B34" s="112"/>
      <c r="C34" s="112"/>
      <c r="D34" s="112"/>
      <c r="E34" s="112"/>
      <c r="F34" s="112"/>
      <c r="G34" s="112"/>
      <c r="H34" s="112"/>
      <c r="I34" s="112">
        <f>SUM(I13:J33)+J6</f>
        <v>100</v>
      </c>
      <c r="J34" s="112"/>
      <c r="K34" s="113">
        <f>SUM(K13:L33)+N6</f>
        <v>100</v>
      </c>
      <c r="L34" s="113"/>
      <c r="M34" s="114"/>
      <c r="N34" s="114"/>
    </row>
    <row r="35" spans="1:14" ht="20.100000000000001" customHeight="1">
      <c r="A35" s="8" t="s">
        <v>164</v>
      </c>
      <c r="B35" s="115" t="s">
        <v>165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7"/>
    </row>
    <row r="36" spans="1:14" ht="20.100000000000001" customHeight="1">
      <c r="A36" s="104" t="s">
        <v>166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1:14" ht="45.95" customHeight="1">
      <c r="A37" s="104" t="s">
        <v>167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4" ht="35.1" customHeight="1">
      <c r="A38" s="105" t="s">
        <v>168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4" ht="15.95" customHeight="1"/>
  </sheetData>
  <mergeCells count="146"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6:N36"/>
    <mergeCell ref="A37:N37"/>
    <mergeCell ref="A38:N38"/>
    <mergeCell ref="A10:A11"/>
    <mergeCell ref="A12:A33"/>
    <mergeCell ref="B13:B22"/>
    <mergeCell ref="B23:B31"/>
    <mergeCell ref="B32:B33"/>
    <mergeCell ref="C13:C14"/>
    <mergeCell ref="C15:C18"/>
    <mergeCell ref="C19:C20"/>
    <mergeCell ref="C21:C22"/>
    <mergeCell ref="C26:C31"/>
    <mergeCell ref="C32:C33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D30:F30"/>
  </mergeCells>
  <phoneticPr fontId="23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E10" sqref="E10"/>
    </sheetView>
  </sheetViews>
  <sheetFormatPr defaultColWidth="9" defaultRowHeight="13.5"/>
  <cols>
    <col min="1" max="1" width="5.75" style="11" customWidth="1"/>
    <col min="2" max="2" width="28" customWidth="1"/>
    <col min="3" max="3" width="19.25" customWidth="1"/>
    <col min="4" max="10" width="11.5" customWidth="1"/>
    <col min="11" max="11" width="10" customWidth="1"/>
    <col min="12" max="12" width="11.5" customWidth="1"/>
  </cols>
  <sheetData>
    <row r="1" spans="1:12" ht="57" customHeight="1">
      <c r="A1" s="98" t="s">
        <v>169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10" customFormat="1" ht="30" customHeight="1">
      <c r="A2" s="138" t="s">
        <v>91</v>
      </c>
      <c r="B2" s="141" t="s">
        <v>170</v>
      </c>
      <c r="C2" s="142" t="s">
        <v>93</v>
      </c>
      <c r="D2" s="135" t="s">
        <v>171</v>
      </c>
      <c r="E2" s="136"/>
      <c r="F2" s="136"/>
      <c r="G2" s="136"/>
      <c r="H2" s="136"/>
      <c r="I2" s="136"/>
      <c r="J2" s="137"/>
      <c r="K2" s="138" t="s">
        <v>95</v>
      </c>
      <c r="L2" s="138" t="s">
        <v>96</v>
      </c>
    </row>
    <row r="3" spans="1:12" s="10" customFormat="1" ht="30" customHeight="1">
      <c r="A3" s="139"/>
      <c r="B3" s="141"/>
      <c r="C3" s="142"/>
      <c r="D3" s="135" t="s">
        <v>16</v>
      </c>
      <c r="E3" s="136"/>
      <c r="F3" s="136"/>
      <c r="G3" s="136"/>
      <c r="H3" s="137"/>
      <c r="I3" s="143" t="s">
        <v>97</v>
      </c>
      <c r="J3" s="143" t="s">
        <v>98</v>
      </c>
      <c r="K3" s="139"/>
      <c r="L3" s="139"/>
    </row>
    <row r="4" spans="1:12" s="10" customFormat="1" ht="30" customHeight="1">
      <c r="A4" s="140"/>
      <c r="B4" s="141"/>
      <c r="C4" s="142"/>
      <c r="D4" s="13" t="s">
        <v>99</v>
      </c>
      <c r="E4" s="12" t="s">
        <v>172</v>
      </c>
      <c r="F4" s="12" t="s">
        <v>173</v>
      </c>
      <c r="G4" s="12" t="s">
        <v>174</v>
      </c>
      <c r="H4" s="12" t="s">
        <v>175</v>
      </c>
      <c r="I4" s="144"/>
      <c r="J4" s="140"/>
      <c r="K4" s="140"/>
      <c r="L4" s="139"/>
    </row>
    <row r="5" spans="1:12" ht="30" customHeight="1">
      <c r="A5" s="14">
        <v>1</v>
      </c>
      <c r="B5" s="15" t="s">
        <v>176</v>
      </c>
      <c r="C5" s="11" t="s">
        <v>13</v>
      </c>
      <c r="D5" s="16">
        <v>777.81</v>
      </c>
      <c r="E5" s="14">
        <v>451</v>
      </c>
      <c r="F5" s="14">
        <v>0</v>
      </c>
      <c r="G5" s="14">
        <v>0</v>
      </c>
      <c r="H5" s="14">
        <v>326.81</v>
      </c>
      <c r="I5" s="14">
        <v>777.81</v>
      </c>
      <c r="J5" s="19">
        <v>1</v>
      </c>
      <c r="K5" s="14">
        <v>99.97</v>
      </c>
      <c r="L5" s="18"/>
    </row>
    <row r="6" spans="1:12" ht="30" customHeight="1">
      <c r="A6" s="14"/>
      <c r="B6" s="17" t="s">
        <v>104</v>
      </c>
      <c r="C6" s="18"/>
      <c r="D6" s="16">
        <v>777.81</v>
      </c>
      <c r="E6" s="14">
        <v>451</v>
      </c>
      <c r="F6" s="14">
        <v>0</v>
      </c>
      <c r="G6" s="14">
        <v>0</v>
      </c>
      <c r="H6" s="14">
        <v>326.81</v>
      </c>
      <c r="I6" s="14">
        <v>777.81</v>
      </c>
      <c r="J6" s="18"/>
      <c r="K6" s="18"/>
      <c r="L6" s="18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23" type="noConversion"/>
  <pageMargins left="0.75" right="0.75" top="1" bottom="1" header="0.5" footer="0.5"/>
  <pageSetup paperSize="9" scale="8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R16" sqref="R16"/>
    </sheetView>
  </sheetViews>
  <sheetFormatPr defaultColWidth="9" defaultRowHeight="13.5"/>
  <cols>
    <col min="1" max="1" width="11.625" customWidth="1"/>
    <col min="2" max="2" width="9.625" customWidth="1"/>
    <col min="3" max="3" width="17.75" customWidth="1"/>
    <col min="5" max="5" width="11.625" customWidth="1"/>
    <col min="6" max="6" width="6.25" customWidth="1"/>
    <col min="7" max="7" width="14.62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23.625" customWidth="1"/>
  </cols>
  <sheetData>
    <row r="1" spans="1:14" ht="48" customHeight="1">
      <c r="A1" s="132" t="s">
        <v>177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1" customFormat="1" ht="20.100000000000001" customHeight="1">
      <c r="A2" s="106" t="s">
        <v>170</v>
      </c>
      <c r="B2" s="106"/>
      <c r="C2" s="106" t="s">
        <v>176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1" customFormat="1" ht="20.100000000000001" customHeight="1">
      <c r="A3" s="106" t="s">
        <v>178</v>
      </c>
      <c r="B3" s="106"/>
      <c r="C3" s="106" t="s">
        <v>13</v>
      </c>
      <c r="D3" s="106"/>
      <c r="E3" s="106"/>
      <c r="F3" s="106"/>
      <c r="G3" s="106"/>
      <c r="H3" s="150" t="s">
        <v>106</v>
      </c>
      <c r="I3" s="150"/>
      <c r="J3" s="106" t="s">
        <v>13</v>
      </c>
      <c r="K3" s="106"/>
      <c r="L3" s="106"/>
      <c r="M3" s="106"/>
      <c r="N3" s="106"/>
    </row>
    <row r="4" spans="1:14" s="1" customFormat="1" ht="20.100000000000001" customHeight="1">
      <c r="A4" s="106" t="s">
        <v>94</v>
      </c>
      <c r="B4" s="106"/>
      <c r="C4" s="106"/>
      <c r="D4" s="106"/>
      <c r="E4" s="106" t="s">
        <v>15</v>
      </c>
      <c r="F4" s="106" t="s">
        <v>107</v>
      </c>
      <c r="G4" s="106"/>
      <c r="H4" s="106" t="s">
        <v>108</v>
      </c>
      <c r="I4" s="106"/>
      <c r="J4" s="106" t="s">
        <v>19</v>
      </c>
      <c r="K4" s="106"/>
      <c r="L4" s="106" t="s">
        <v>109</v>
      </c>
      <c r="M4" s="106"/>
      <c r="N4" s="106" t="s">
        <v>20</v>
      </c>
    </row>
    <row r="5" spans="1:14" s="1" customFormat="1" ht="20.10000000000000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s="1" customFormat="1" ht="20.100000000000001" customHeight="1">
      <c r="A6" s="106"/>
      <c r="B6" s="106"/>
      <c r="C6" s="133" t="s">
        <v>110</v>
      </c>
      <c r="D6" s="133"/>
      <c r="E6" s="3">
        <v>451</v>
      </c>
      <c r="F6" s="128">
        <v>777.81</v>
      </c>
      <c r="G6" s="128"/>
      <c r="H6" s="128">
        <v>777.81</v>
      </c>
      <c r="I6" s="128"/>
      <c r="J6" s="128">
        <v>10</v>
      </c>
      <c r="K6" s="128"/>
      <c r="L6" s="151">
        <f>H6/F6</f>
        <v>1</v>
      </c>
      <c r="M6" s="151"/>
      <c r="N6" s="3">
        <f>L6*J6</f>
        <v>10</v>
      </c>
    </row>
    <row r="7" spans="1:14" s="1" customFormat="1" ht="20.100000000000001" customHeight="1">
      <c r="A7" s="106"/>
      <c r="B7" s="106"/>
      <c r="C7" s="106" t="s">
        <v>179</v>
      </c>
      <c r="D7" s="106"/>
      <c r="E7" s="3">
        <v>451</v>
      </c>
      <c r="F7" s="128">
        <v>451</v>
      </c>
      <c r="G7" s="128"/>
      <c r="H7" s="128">
        <v>451</v>
      </c>
      <c r="I7" s="128"/>
      <c r="J7" s="128" t="s">
        <v>23</v>
      </c>
      <c r="K7" s="128"/>
      <c r="L7" s="128" t="s">
        <v>23</v>
      </c>
      <c r="M7" s="128"/>
      <c r="N7" s="3" t="s">
        <v>23</v>
      </c>
    </row>
    <row r="8" spans="1:14" s="1" customFormat="1" ht="20.100000000000001" customHeight="1">
      <c r="A8" s="106"/>
      <c r="B8" s="106"/>
      <c r="C8" s="126" t="s">
        <v>180</v>
      </c>
      <c r="D8" s="127"/>
      <c r="E8" s="3">
        <v>0</v>
      </c>
      <c r="F8" s="148">
        <v>0</v>
      </c>
      <c r="G8" s="149"/>
      <c r="H8" s="148">
        <v>0</v>
      </c>
      <c r="I8" s="149"/>
      <c r="J8" s="128" t="s">
        <v>23</v>
      </c>
      <c r="K8" s="128"/>
      <c r="L8" s="128" t="s">
        <v>23</v>
      </c>
      <c r="M8" s="128"/>
      <c r="N8" s="3" t="s">
        <v>23</v>
      </c>
    </row>
    <row r="9" spans="1:14" s="1" customFormat="1" ht="20.100000000000001" customHeight="1">
      <c r="A9" s="106"/>
      <c r="B9" s="106"/>
      <c r="C9" s="106" t="s">
        <v>181</v>
      </c>
      <c r="D9" s="106"/>
      <c r="E9" s="3">
        <v>0</v>
      </c>
      <c r="F9" s="128">
        <v>0</v>
      </c>
      <c r="G9" s="128"/>
      <c r="H9" s="128">
        <v>0</v>
      </c>
      <c r="I9" s="128"/>
      <c r="J9" s="128" t="s">
        <v>23</v>
      </c>
      <c r="K9" s="128"/>
      <c r="L9" s="128" t="s">
        <v>23</v>
      </c>
      <c r="M9" s="128"/>
      <c r="N9" s="3" t="s">
        <v>23</v>
      </c>
    </row>
    <row r="10" spans="1:14" s="1" customFormat="1" ht="20.100000000000001" customHeight="1">
      <c r="A10" s="106"/>
      <c r="B10" s="106"/>
      <c r="C10" s="106" t="s">
        <v>182</v>
      </c>
      <c r="D10" s="106"/>
      <c r="E10" s="3">
        <v>0</v>
      </c>
      <c r="F10" s="128">
        <v>326.81</v>
      </c>
      <c r="G10" s="128"/>
      <c r="H10" s="128">
        <v>326.81</v>
      </c>
      <c r="I10" s="128"/>
      <c r="J10" s="128" t="s">
        <v>23</v>
      </c>
      <c r="K10" s="128"/>
      <c r="L10" s="128" t="s">
        <v>23</v>
      </c>
      <c r="M10" s="128"/>
      <c r="N10" s="3" t="s">
        <v>23</v>
      </c>
    </row>
    <row r="11" spans="1:14" s="1" customFormat="1" ht="20.100000000000001" customHeight="1">
      <c r="A11" s="106" t="s">
        <v>113</v>
      </c>
      <c r="B11" s="106" t="s">
        <v>26</v>
      </c>
      <c r="C11" s="106"/>
      <c r="D11" s="106"/>
      <c r="E11" s="106"/>
      <c r="F11" s="106"/>
      <c r="G11" s="106"/>
      <c r="H11" s="106" t="s">
        <v>114</v>
      </c>
      <c r="I11" s="106"/>
      <c r="J11" s="106"/>
      <c r="K11" s="106"/>
      <c r="L11" s="106"/>
      <c r="M11" s="106"/>
      <c r="N11" s="106"/>
    </row>
    <row r="12" spans="1:14" s="1" customFormat="1" ht="66" customHeight="1">
      <c r="A12" s="106"/>
      <c r="B12" s="130" t="s">
        <v>183</v>
      </c>
      <c r="C12" s="130"/>
      <c r="D12" s="130"/>
      <c r="E12" s="130"/>
      <c r="F12" s="130"/>
      <c r="G12" s="130"/>
      <c r="H12" s="130" t="s">
        <v>184</v>
      </c>
      <c r="I12" s="130"/>
      <c r="J12" s="130"/>
      <c r="K12" s="130"/>
      <c r="L12" s="130"/>
      <c r="M12" s="130"/>
      <c r="N12" s="130"/>
    </row>
    <row r="13" spans="1:14" s="1" customFormat="1" ht="20.100000000000001" customHeight="1">
      <c r="A13" s="107" t="s">
        <v>117</v>
      </c>
      <c r="B13" s="2" t="s">
        <v>37</v>
      </c>
      <c r="C13" s="2" t="s">
        <v>38</v>
      </c>
      <c r="D13" s="106" t="s">
        <v>39</v>
      </c>
      <c r="E13" s="106"/>
      <c r="F13" s="106"/>
      <c r="G13" s="2" t="s">
        <v>40</v>
      </c>
      <c r="H13" s="2" t="s">
        <v>41</v>
      </c>
      <c r="I13" s="106" t="s">
        <v>19</v>
      </c>
      <c r="J13" s="106"/>
      <c r="K13" s="106" t="s">
        <v>20</v>
      </c>
      <c r="L13" s="106"/>
      <c r="M13" s="106" t="s">
        <v>42</v>
      </c>
      <c r="N13" s="106"/>
    </row>
    <row r="14" spans="1:14" s="1" customFormat="1" ht="20.100000000000001" customHeight="1">
      <c r="A14" s="107"/>
      <c r="B14" s="106" t="s">
        <v>118</v>
      </c>
      <c r="C14" s="106" t="s">
        <v>119</v>
      </c>
      <c r="D14" s="111" t="s">
        <v>185</v>
      </c>
      <c r="E14" s="111"/>
      <c r="F14" s="111"/>
      <c r="G14" s="4" t="s">
        <v>186</v>
      </c>
      <c r="H14" s="2" t="s">
        <v>187</v>
      </c>
      <c r="I14" s="106">
        <v>5</v>
      </c>
      <c r="J14" s="106"/>
      <c r="K14" s="106">
        <v>5</v>
      </c>
      <c r="L14" s="106"/>
      <c r="M14" s="106"/>
      <c r="N14" s="106"/>
    </row>
    <row r="15" spans="1:14" s="1" customFormat="1" ht="20.100000000000001" customHeight="1">
      <c r="A15" s="107"/>
      <c r="B15" s="106"/>
      <c r="C15" s="106"/>
      <c r="D15" s="111" t="s">
        <v>188</v>
      </c>
      <c r="E15" s="111"/>
      <c r="F15" s="111"/>
      <c r="G15" s="4" t="s">
        <v>189</v>
      </c>
      <c r="H15" s="2" t="s">
        <v>190</v>
      </c>
      <c r="I15" s="106">
        <v>5</v>
      </c>
      <c r="J15" s="106"/>
      <c r="K15" s="106">
        <v>5</v>
      </c>
      <c r="L15" s="106"/>
      <c r="M15" s="106"/>
      <c r="N15" s="106"/>
    </row>
    <row r="16" spans="1:14" s="1" customFormat="1" ht="45" customHeight="1">
      <c r="A16" s="107"/>
      <c r="B16" s="106"/>
      <c r="C16" s="108" t="s">
        <v>126</v>
      </c>
      <c r="D16" s="111" t="s">
        <v>127</v>
      </c>
      <c r="E16" s="111"/>
      <c r="F16" s="111"/>
      <c r="G16" s="4" t="s">
        <v>191</v>
      </c>
      <c r="H16" s="5">
        <f>3662/3757</f>
        <v>0.97471386744743149</v>
      </c>
      <c r="I16" s="106">
        <v>5</v>
      </c>
      <c r="J16" s="106"/>
      <c r="K16" s="146">
        <f>97.47%/98%*I16</f>
        <v>4.9729591836734697</v>
      </c>
      <c r="L16" s="146"/>
      <c r="M16" s="147" t="s">
        <v>205</v>
      </c>
      <c r="N16" s="130"/>
    </row>
    <row r="17" spans="1:15" s="1" customFormat="1" ht="20.100000000000001" customHeight="1">
      <c r="A17" s="107"/>
      <c r="B17" s="106"/>
      <c r="C17" s="109"/>
      <c r="D17" s="111" t="s">
        <v>131</v>
      </c>
      <c r="E17" s="111"/>
      <c r="F17" s="111"/>
      <c r="G17" s="4" t="s">
        <v>79</v>
      </c>
      <c r="H17" s="6">
        <v>1</v>
      </c>
      <c r="I17" s="106">
        <v>5</v>
      </c>
      <c r="J17" s="106"/>
      <c r="K17" s="106">
        <v>5</v>
      </c>
      <c r="L17" s="106"/>
      <c r="M17" s="106"/>
      <c r="N17" s="106"/>
      <c r="O17" s="9"/>
    </row>
    <row r="18" spans="1:15" s="1" customFormat="1" ht="20.100000000000001" customHeight="1">
      <c r="A18" s="107"/>
      <c r="B18" s="106"/>
      <c r="C18" s="109"/>
      <c r="D18" s="111" t="s">
        <v>192</v>
      </c>
      <c r="E18" s="111"/>
      <c r="F18" s="111"/>
      <c r="G18" s="4" t="s">
        <v>130</v>
      </c>
      <c r="H18" s="6">
        <v>1</v>
      </c>
      <c r="I18" s="106">
        <v>5</v>
      </c>
      <c r="J18" s="106"/>
      <c r="K18" s="121">
        <v>5</v>
      </c>
      <c r="L18" s="122"/>
      <c r="M18" s="106"/>
      <c r="N18" s="106"/>
    </row>
    <row r="19" spans="1:15" s="1" customFormat="1" ht="20.100000000000001" customHeight="1">
      <c r="A19" s="107"/>
      <c r="B19" s="106"/>
      <c r="C19" s="109"/>
      <c r="D19" s="118" t="s">
        <v>193</v>
      </c>
      <c r="E19" s="119"/>
      <c r="F19" s="120"/>
      <c r="G19" s="4" t="s">
        <v>194</v>
      </c>
      <c r="H19" s="6">
        <v>1</v>
      </c>
      <c r="I19" s="121">
        <v>5</v>
      </c>
      <c r="J19" s="122"/>
      <c r="K19" s="121">
        <v>5</v>
      </c>
      <c r="L19" s="122"/>
      <c r="M19" s="111"/>
      <c r="N19" s="111"/>
    </row>
    <row r="20" spans="1:15" s="1" customFormat="1" ht="20.100000000000001" customHeight="1">
      <c r="A20" s="107"/>
      <c r="B20" s="106"/>
      <c r="C20" s="110"/>
      <c r="D20" s="118" t="s">
        <v>195</v>
      </c>
      <c r="E20" s="119"/>
      <c r="F20" s="120"/>
      <c r="G20" s="4" t="s">
        <v>130</v>
      </c>
      <c r="H20" s="6">
        <v>1</v>
      </c>
      <c r="I20" s="121">
        <v>4</v>
      </c>
      <c r="J20" s="122"/>
      <c r="K20" s="121">
        <v>4</v>
      </c>
      <c r="L20" s="122"/>
      <c r="M20" s="111"/>
      <c r="N20" s="111"/>
    </row>
    <row r="21" spans="1:15" s="1" customFormat="1" ht="20.100000000000001" customHeight="1">
      <c r="A21" s="107"/>
      <c r="B21" s="106"/>
      <c r="C21" s="106" t="s">
        <v>133</v>
      </c>
      <c r="D21" s="111" t="s">
        <v>134</v>
      </c>
      <c r="E21" s="111"/>
      <c r="F21" s="111"/>
      <c r="G21" s="4" t="s">
        <v>68</v>
      </c>
      <c r="H21" s="6">
        <v>1</v>
      </c>
      <c r="I21" s="106">
        <v>4</v>
      </c>
      <c r="J21" s="106"/>
      <c r="K21" s="106">
        <v>4</v>
      </c>
      <c r="L21" s="106"/>
      <c r="M21" s="106"/>
      <c r="N21" s="106"/>
    </row>
    <row r="22" spans="1:15" s="1" customFormat="1" ht="20.100000000000001" customHeight="1">
      <c r="A22" s="107"/>
      <c r="B22" s="106"/>
      <c r="C22" s="106"/>
      <c r="D22" s="111" t="s">
        <v>196</v>
      </c>
      <c r="E22" s="111"/>
      <c r="F22" s="111"/>
      <c r="G22" s="4" t="s">
        <v>68</v>
      </c>
      <c r="H22" s="6">
        <v>1</v>
      </c>
      <c r="I22" s="106">
        <v>4</v>
      </c>
      <c r="J22" s="106"/>
      <c r="K22" s="106">
        <v>4</v>
      </c>
      <c r="L22" s="106"/>
      <c r="M22" s="106"/>
      <c r="N22" s="106"/>
    </row>
    <row r="23" spans="1:15" s="1" customFormat="1" ht="20.100000000000001" customHeight="1">
      <c r="A23" s="107"/>
      <c r="B23" s="106"/>
      <c r="C23" s="106" t="s">
        <v>136</v>
      </c>
      <c r="D23" s="111" t="s">
        <v>137</v>
      </c>
      <c r="E23" s="111"/>
      <c r="F23" s="111"/>
      <c r="G23" s="4" t="s">
        <v>197</v>
      </c>
      <c r="H23" s="6">
        <v>1</v>
      </c>
      <c r="I23" s="106">
        <v>4</v>
      </c>
      <c r="J23" s="106"/>
      <c r="K23" s="106">
        <v>4</v>
      </c>
      <c r="L23" s="106"/>
      <c r="M23" s="106"/>
      <c r="N23" s="106"/>
    </row>
    <row r="24" spans="1:15" s="1" customFormat="1" ht="20.100000000000001" customHeight="1">
      <c r="A24" s="107"/>
      <c r="B24" s="106"/>
      <c r="C24" s="106"/>
      <c r="D24" s="111" t="s">
        <v>139</v>
      </c>
      <c r="E24" s="111"/>
      <c r="F24" s="111"/>
      <c r="G24" s="4" t="s">
        <v>197</v>
      </c>
      <c r="H24" s="6">
        <v>1</v>
      </c>
      <c r="I24" s="106">
        <v>4</v>
      </c>
      <c r="J24" s="106"/>
      <c r="K24" s="106">
        <v>4</v>
      </c>
      <c r="L24" s="106"/>
      <c r="M24" s="106"/>
      <c r="N24" s="106"/>
    </row>
    <row r="25" spans="1:15" s="1" customFormat="1" ht="20.100000000000001" customHeight="1">
      <c r="A25" s="107"/>
      <c r="B25" s="108" t="s">
        <v>140</v>
      </c>
      <c r="C25" s="2" t="s">
        <v>141</v>
      </c>
      <c r="D25" s="111" t="s">
        <v>142</v>
      </c>
      <c r="E25" s="111"/>
      <c r="F25" s="111"/>
      <c r="G25" s="4" t="s">
        <v>146</v>
      </c>
      <c r="H25" s="6">
        <v>1</v>
      </c>
      <c r="I25" s="106">
        <v>3</v>
      </c>
      <c r="J25" s="106"/>
      <c r="K25" s="106">
        <v>3</v>
      </c>
      <c r="L25" s="106"/>
      <c r="M25" s="106"/>
      <c r="N25" s="106"/>
    </row>
    <row r="26" spans="1:15" s="1" customFormat="1" ht="20.100000000000001" customHeight="1">
      <c r="A26" s="107"/>
      <c r="B26" s="109"/>
      <c r="C26" s="106" t="s">
        <v>144</v>
      </c>
      <c r="D26" s="111" t="s">
        <v>198</v>
      </c>
      <c r="E26" s="111"/>
      <c r="F26" s="111"/>
      <c r="G26" s="4" t="s">
        <v>146</v>
      </c>
      <c r="H26" s="6">
        <v>1</v>
      </c>
      <c r="I26" s="106">
        <v>3</v>
      </c>
      <c r="J26" s="106"/>
      <c r="K26" s="106">
        <v>3</v>
      </c>
      <c r="L26" s="106"/>
      <c r="M26" s="106"/>
      <c r="N26" s="106"/>
    </row>
    <row r="27" spans="1:15" s="1" customFormat="1" ht="20.100000000000001" customHeight="1">
      <c r="A27" s="107"/>
      <c r="B27" s="109"/>
      <c r="C27" s="106"/>
      <c r="D27" s="111" t="s">
        <v>145</v>
      </c>
      <c r="E27" s="111"/>
      <c r="F27" s="111"/>
      <c r="G27" s="4" t="s">
        <v>146</v>
      </c>
      <c r="H27" s="6">
        <v>1</v>
      </c>
      <c r="I27" s="106">
        <v>4</v>
      </c>
      <c r="J27" s="106"/>
      <c r="K27" s="106">
        <v>4</v>
      </c>
      <c r="L27" s="106"/>
      <c r="M27" s="106"/>
      <c r="N27" s="106"/>
    </row>
    <row r="28" spans="1:15" s="1" customFormat="1" ht="20.100000000000001" customHeight="1">
      <c r="A28" s="107"/>
      <c r="B28" s="109"/>
      <c r="C28" s="2" t="s">
        <v>147</v>
      </c>
      <c r="D28" s="111" t="s">
        <v>148</v>
      </c>
      <c r="E28" s="111"/>
      <c r="F28" s="111"/>
      <c r="G28" s="4" t="s">
        <v>149</v>
      </c>
      <c r="H28" s="6">
        <v>1</v>
      </c>
      <c r="I28" s="106">
        <v>3</v>
      </c>
      <c r="J28" s="106"/>
      <c r="K28" s="106">
        <v>3</v>
      </c>
      <c r="L28" s="106"/>
      <c r="M28" s="106"/>
      <c r="N28" s="106"/>
    </row>
    <row r="29" spans="1:15" s="1" customFormat="1" ht="20.100000000000001" customHeight="1">
      <c r="A29" s="107"/>
      <c r="B29" s="109"/>
      <c r="C29" s="108" t="s">
        <v>150</v>
      </c>
      <c r="D29" s="111" t="s">
        <v>152</v>
      </c>
      <c r="E29" s="111"/>
      <c r="F29" s="111"/>
      <c r="G29" s="4" t="s">
        <v>54</v>
      </c>
      <c r="H29" s="6">
        <v>1</v>
      </c>
      <c r="I29" s="106">
        <v>3</v>
      </c>
      <c r="J29" s="106"/>
      <c r="K29" s="106">
        <v>3</v>
      </c>
      <c r="L29" s="106"/>
      <c r="M29" s="106"/>
      <c r="N29" s="106"/>
    </row>
    <row r="30" spans="1:15" s="1" customFormat="1" ht="20.100000000000001" customHeight="1">
      <c r="A30" s="107"/>
      <c r="B30" s="109"/>
      <c r="C30" s="109"/>
      <c r="D30" s="111" t="s">
        <v>153</v>
      </c>
      <c r="E30" s="111"/>
      <c r="F30" s="111"/>
      <c r="G30" s="4" t="s">
        <v>154</v>
      </c>
      <c r="H30" s="6">
        <v>1</v>
      </c>
      <c r="I30" s="106">
        <v>4</v>
      </c>
      <c r="J30" s="106"/>
      <c r="K30" s="106">
        <v>4</v>
      </c>
      <c r="L30" s="106"/>
      <c r="M30" s="106"/>
      <c r="N30" s="106"/>
    </row>
    <row r="31" spans="1:15" s="1" customFormat="1" ht="20.100000000000001" customHeight="1">
      <c r="A31" s="107"/>
      <c r="B31" s="109"/>
      <c r="C31" s="109"/>
      <c r="D31" s="111" t="s">
        <v>199</v>
      </c>
      <c r="E31" s="111"/>
      <c r="F31" s="111"/>
      <c r="G31" s="4" t="s">
        <v>200</v>
      </c>
      <c r="H31" s="6">
        <v>1</v>
      </c>
      <c r="I31" s="106">
        <v>3</v>
      </c>
      <c r="J31" s="106"/>
      <c r="K31" s="106">
        <v>3</v>
      </c>
      <c r="L31" s="106"/>
      <c r="M31" s="106"/>
      <c r="N31" s="106"/>
    </row>
    <row r="32" spans="1:15" s="1" customFormat="1" ht="20.100000000000001" customHeight="1">
      <c r="A32" s="107"/>
      <c r="B32" s="109"/>
      <c r="C32" s="109"/>
      <c r="D32" s="118" t="s">
        <v>81</v>
      </c>
      <c r="E32" s="119"/>
      <c r="F32" s="120"/>
      <c r="G32" s="4" t="s">
        <v>79</v>
      </c>
      <c r="H32" s="6">
        <v>1</v>
      </c>
      <c r="I32" s="121">
        <v>4</v>
      </c>
      <c r="J32" s="122"/>
      <c r="K32" s="121">
        <v>4</v>
      </c>
      <c r="L32" s="122"/>
      <c r="M32" s="111"/>
      <c r="N32" s="111"/>
    </row>
    <row r="33" spans="1:14" s="1" customFormat="1" ht="20.100000000000001" customHeight="1">
      <c r="A33" s="107"/>
      <c r="B33" s="110"/>
      <c r="C33" s="110"/>
      <c r="D33" s="118" t="s">
        <v>201</v>
      </c>
      <c r="E33" s="119"/>
      <c r="F33" s="120"/>
      <c r="G33" s="4" t="s">
        <v>157</v>
      </c>
      <c r="H33" s="6">
        <v>0.98</v>
      </c>
      <c r="I33" s="121">
        <v>3</v>
      </c>
      <c r="J33" s="122"/>
      <c r="K33" s="121">
        <v>3</v>
      </c>
      <c r="L33" s="122"/>
      <c r="M33" s="111"/>
      <c r="N33" s="111"/>
    </row>
    <row r="34" spans="1:14" s="1" customFormat="1" ht="20.100000000000001" customHeight="1">
      <c r="A34" s="107"/>
      <c r="B34" s="106" t="s">
        <v>158</v>
      </c>
      <c r="C34" s="106" t="s">
        <v>159</v>
      </c>
      <c r="D34" s="111" t="s">
        <v>160</v>
      </c>
      <c r="E34" s="111"/>
      <c r="F34" s="111"/>
      <c r="G34" s="4" t="s">
        <v>161</v>
      </c>
      <c r="H34" s="7">
        <v>0.98</v>
      </c>
      <c r="I34" s="106">
        <v>5</v>
      </c>
      <c r="J34" s="106"/>
      <c r="K34" s="106">
        <v>5</v>
      </c>
      <c r="L34" s="106"/>
      <c r="M34" s="106"/>
      <c r="N34" s="106"/>
    </row>
    <row r="35" spans="1:14" s="1" customFormat="1" ht="20.100000000000001" customHeight="1">
      <c r="A35" s="107"/>
      <c r="B35" s="106"/>
      <c r="C35" s="106"/>
      <c r="D35" s="111" t="s">
        <v>162</v>
      </c>
      <c r="E35" s="111"/>
      <c r="F35" s="111"/>
      <c r="G35" s="4" t="s">
        <v>161</v>
      </c>
      <c r="H35" s="7">
        <v>1</v>
      </c>
      <c r="I35" s="106">
        <v>5</v>
      </c>
      <c r="J35" s="106"/>
      <c r="K35" s="106">
        <v>5</v>
      </c>
      <c r="L35" s="106"/>
      <c r="M35" s="106"/>
      <c r="N35" s="106"/>
    </row>
    <row r="36" spans="1:14" s="1" customFormat="1" ht="20.100000000000001" customHeight="1">
      <c r="A36" s="112" t="s">
        <v>163</v>
      </c>
      <c r="B36" s="112"/>
      <c r="C36" s="112"/>
      <c r="D36" s="112"/>
      <c r="E36" s="112"/>
      <c r="F36" s="112"/>
      <c r="G36" s="112"/>
      <c r="H36" s="112"/>
      <c r="I36" s="112">
        <f>SUM(I14:J35)+J6</f>
        <v>100</v>
      </c>
      <c r="J36" s="112"/>
      <c r="K36" s="145">
        <f>SUM(K14:L35)+N6</f>
        <v>99.972959183673467</v>
      </c>
      <c r="L36" s="145"/>
      <c r="M36" s="114"/>
      <c r="N36" s="114"/>
    </row>
    <row r="37" spans="1:14" s="1" customFormat="1" ht="20.100000000000001" customHeight="1">
      <c r="A37" s="8" t="s">
        <v>164</v>
      </c>
      <c r="B37" s="115" t="s">
        <v>165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7"/>
    </row>
    <row r="38" spans="1:14" s="1" customFormat="1" ht="20.100000000000001" customHeight="1">
      <c r="A38" s="104" t="s">
        <v>202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14" s="1" customFormat="1" ht="42.95" customHeight="1">
      <c r="A39" s="104" t="s">
        <v>203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1:14" s="1" customFormat="1" ht="48" customHeight="1">
      <c r="A40" s="104" t="s">
        <v>204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</sheetData>
  <mergeCells count="15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6:H36"/>
    <mergeCell ref="I36:J36"/>
    <mergeCell ref="K36:L36"/>
    <mergeCell ref="M36:N36"/>
    <mergeCell ref="B37:N37"/>
    <mergeCell ref="A38:N38"/>
    <mergeCell ref="A39:N39"/>
    <mergeCell ref="A40:N40"/>
    <mergeCell ref="A11:A12"/>
    <mergeCell ref="A13:A35"/>
    <mergeCell ref="B14:B24"/>
    <mergeCell ref="B25:B33"/>
    <mergeCell ref="B34:B35"/>
    <mergeCell ref="C14:C15"/>
    <mergeCell ref="C16:C20"/>
    <mergeCell ref="C21:C22"/>
    <mergeCell ref="C23:C24"/>
    <mergeCell ref="C26:C27"/>
    <mergeCell ref="C29:C33"/>
    <mergeCell ref="C34:C35"/>
    <mergeCell ref="D33:F33"/>
    <mergeCell ref="I33:J33"/>
    <mergeCell ref="K33:L33"/>
    <mergeCell ref="M33:N33"/>
  </mergeCells>
  <phoneticPr fontId="23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业务费项目支出绩效自评表</vt:lpstr>
      <vt:lpstr>转移支付绩效自评结果汇总表</vt:lpstr>
      <vt:lpstr>中央政法转移支付资金绩效自评表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Users</cp:lastModifiedBy>
  <cp:lastPrinted>2020-03-12T02:25:00Z</cp:lastPrinted>
  <dcterms:created xsi:type="dcterms:W3CDTF">2018-12-05T00:45:00Z</dcterms:created>
  <dcterms:modified xsi:type="dcterms:W3CDTF">2021-08-25T12:58:42Z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