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1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<sst xmlns="http://schemas.openxmlformats.org/spreadsheetml/2006/main" count="80">
  <si>
    <t xml:space="preserve">  附表1：</t>
  </si>
  <si>
    <t>全市法院上半年收结案统计</t>
  </si>
  <si>
    <t xml:space="preserve">  统计日期：2022年1月1日-2022年6月30日</t>
  </si>
  <si>
    <t>单位</t>
  </si>
  <si>
    <t>诉   讼</t>
  </si>
  <si>
    <t>执   行</t>
  </si>
  <si>
    <t>合   计</t>
  </si>
  <si>
    <t>收案</t>
  </si>
  <si>
    <t>同比</t>
  </si>
  <si>
    <t>结案</t>
  </si>
  <si>
    <t>结案率</t>
  </si>
  <si>
    <t>法定审限结案率</t>
  </si>
  <si>
    <t>受理数</t>
  </si>
  <si>
    <t>结案数</t>
  </si>
  <si>
    <t>肃南法院</t>
  </si>
  <si>
    <t>↓2.17</t>
  </si>
  <si>
    <t>↑6.41</t>
  </si>
  <si>
    <t>↓13.53</t>
  </si>
  <si>
    <t>↓6.44</t>
  </si>
  <si>
    <t>↓6.97</t>
  </si>
  <si>
    <t>↑1.36</t>
  </si>
  <si>
    <t>↓6.4</t>
  </si>
  <si>
    <t>张掖中院</t>
  </si>
  <si>
    <t>↑20.77</t>
  </si>
  <si>
    <t>↑27.86</t>
  </si>
  <si>
    <t>↓7.67</t>
  </si>
  <si>
    <t>↓6.54</t>
  </si>
  <si>
    <t>↑14.96</t>
  </si>
  <si>
    <t>↑20.75</t>
  </si>
  <si>
    <t>↑3.72</t>
  </si>
  <si>
    <t>临泽法院</t>
  </si>
  <si>
    <t>↑4.86</t>
  </si>
  <si>
    <t>↑9.5</t>
  </si>
  <si>
    <t>↑1.28</t>
  </si>
  <si>
    <t>↑4.66</t>
  </si>
  <si>
    <t>↑3.15</t>
  </si>
  <si>
    <t>↑7.28</t>
  </si>
  <si>
    <t>↑2.98</t>
  </si>
  <si>
    <t>高台法院</t>
  </si>
  <si>
    <t>↑4.25</t>
  </si>
  <si>
    <t>↑17.84</t>
  </si>
  <si>
    <t>↓3.18</t>
  </si>
  <si>
    <t>↓3.84</t>
  </si>
  <si>
    <t>↑0.97</t>
  </si>
  <si>
    <t>↑7.47</t>
  </si>
  <si>
    <t>↑4.67</t>
  </si>
  <si>
    <t>山丹法院</t>
  </si>
  <si>
    <t>↓7.56</t>
  </si>
  <si>
    <t>↓2.14</t>
  </si>
  <si>
    <t>↑10.92</t>
  </si>
  <si>
    <t>↑1.55</t>
  </si>
  <si>
    <t>↑1.14</t>
  </si>
  <si>
    <t>↓0.48</t>
  </si>
  <si>
    <t>↓1.21</t>
  </si>
  <si>
    <t>民乐法院</t>
  </si>
  <si>
    <t>↑0.8</t>
  </si>
  <si>
    <t>↑2.54</t>
  </si>
  <si>
    <t>↓10.97</t>
  </si>
  <si>
    <t>↓9.31</t>
  </si>
  <si>
    <t>↓4.77</t>
  </si>
  <si>
    <t>↓2.87</t>
  </si>
  <si>
    <t>↑1.46</t>
  </si>
  <si>
    <t>甘州区法院</t>
  </si>
  <si>
    <t>↑1.51</t>
  </si>
  <si>
    <t>↑4.69</t>
  </si>
  <si>
    <t>↑37.92</t>
  </si>
  <si>
    <t>↑32.43</t>
  </si>
  <si>
    <t>↑16.97</t>
  </si>
  <si>
    <t>↑16.06</t>
  </si>
  <si>
    <t>↓0.54</t>
  </si>
  <si>
    <t>全市</t>
  </si>
  <si>
    <t>↑2.2</t>
  </si>
  <si>
    <t>↑6.9</t>
  </si>
  <si>
    <t>↑15.5</t>
  </si>
  <si>
    <t>↑12.03</t>
  </si>
  <si>
    <t>↑8.02</t>
  </si>
  <si>
    <t>↑9.08</t>
  </si>
  <si>
    <t>↑0.7</t>
  </si>
  <si>
    <t>备注</t>
  </si>
  <si>
    <t>1、本表不含司法确认案件；2、此表案结案率排序；3、收案上升8.02个百分点，结案上升9.08个百分点，结案率上升0.7个百分点。其中审判类收案上升2.2个百分点，结案上升6.9个百分点；执行收案上升15.5个百分点，结案上升12.03个百分点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</si>
</sst>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4B4FE5"/>
      <name val="宋体"/>
      <charset val="134"/>
      <scheme val="minor"/>
    </font>
    <font>
      <sz val="12"/>
      <color rgb="FFC00000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color rgb="FFC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21" borderId="14" applyNumberFormat="0" applyAlignment="0" applyProtection="0">
      <alignment vertical="center"/>
    </xf>
    <xf numFmtId="0" fontId="29" fillId="21" borderId="10" applyNumberFormat="0" applyAlignment="0" applyProtection="0">
      <alignment vertical="center"/>
    </xf>
    <xf numFmtId="0" fontId="30" fillId="22" borderId="15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4B4FE5"/>
      <color rgb="00E116E8"/>
      <color rgb="00D7274C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D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6"/>
  <sheetViews>
    <sheetView tabSelected="1" workbookViewId="0">
      <pane xSplit="1" topLeftCell="B1" activePane="topRight" state="frozen"/>
      <selection/>
      <selection pane="topRight" activeCell="T5" sqref="T5"/>
    </sheetView>
  </sheetViews>
  <sheetFormatPr defaultColWidth="9" defaultRowHeight="13.5"/>
  <cols>
    <col min="1" max="1" width="11.4416666666667" customWidth="1"/>
    <col min="2" max="2" width="7.21666666666667" customWidth="1"/>
    <col min="3" max="3" width="8.88333333333333" customWidth="1"/>
    <col min="4" max="4" width="7.25" customWidth="1"/>
    <col min="5" max="5" width="8.63333333333333" customWidth="1"/>
    <col min="6" max="6" width="7.80833333333333" customWidth="1"/>
    <col min="7" max="7" width="8" customWidth="1"/>
    <col min="8" max="8" width="7.5" customWidth="1"/>
    <col min="9" max="9" width="8.35" customWidth="1"/>
    <col min="10" max="10" width="7.125" customWidth="1"/>
    <col min="11" max="11" width="8.75" customWidth="1"/>
    <col min="12" max="12" width="7.80833333333333" customWidth="1"/>
    <col min="13" max="13" width="7.375" customWidth="1"/>
    <col min="14" max="14" width="7.80833333333333" customWidth="1"/>
    <col min="15" max="15" width="7.25" customWidth="1"/>
    <col min="16" max="16" width="8.25" customWidth="1"/>
    <col min="17" max="18" width="7.80833333333333" customWidth="1"/>
    <col min="22" max="22" width="9.125"/>
    <col min="24" max="24" width="6.125" customWidth="1"/>
    <col min="25" max="25" width="7.375" customWidth="1"/>
    <col min="28" max="28" width="9.125"/>
  </cols>
  <sheetData>
    <row r="1" ht="19" customHeight="1" spans="1:1">
      <c r="A1" t="s">
        <v>0</v>
      </c>
    </row>
    <row r="2" ht="33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7" customHeight="1" spans="1:18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6" customHeight="1" spans="1:18">
      <c r="A4" s="4" t="s">
        <v>3</v>
      </c>
      <c r="B4" s="5" t="s">
        <v>4</v>
      </c>
      <c r="C4" s="6"/>
      <c r="D4" s="6"/>
      <c r="E4" s="6"/>
      <c r="F4" s="6"/>
      <c r="G4" s="6"/>
      <c r="H4" s="5" t="s">
        <v>5</v>
      </c>
      <c r="I4" s="6"/>
      <c r="J4" s="6"/>
      <c r="K4" s="6"/>
      <c r="L4" s="32"/>
      <c r="M4" s="5" t="s">
        <v>6</v>
      </c>
      <c r="N4" s="6"/>
      <c r="O4" s="6"/>
      <c r="P4" s="6"/>
      <c r="Q4" s="6"/>
      <c r="R4" s="37"/>
    </row>
    <row r="5" spans="1:18">
      <c r="A5" s="4"/>
      <c r="B5" s="4" t="s">
        <v>7</v>
      </c>
      <c r="C5" s="7" t="s">
        <v>8</v>
      </c>
      <c r="D5" s="4" t="s">
        <v>9</v>
      </c>
      <c r="E5" s="7" t="s">
        <v>8</v>
      </c>
      <c r="F5" s="4" t="s">
        <v>10</v>
      </c>
      <c r="G5" s="7" t="s">
        <v>11</v>
      </c>
      <c r="H5" s="4" t="s">
        <v>7</v>
      </c>
      <c r="I5" s="7" t="s">
        <v>8</v>
      </c>
      <c r="J5" s="4" t="s">
        <v>9</v>
      </c>
      <c r="K5" s="7" t="s">
        <v>8</v>
      </c>
      <c r="L5" s="4" t="s">
        <v>10</v>
      </c>
      <c r="M5" s="4" t="s">
        <v>12</v>
      </c>
      <c r="N5" s="7" t="s">
        <v>8</v>
      </c>
      <c r="O5" s="4" t="s">
        <v>13</v>
      </c>
      <c r="P5" s="7" t="s">
        <v>8</v>
      </c>
      <c r="Q5" s="5" t="s">
        <v>10</v>
      </c>
      <c r="R5" s="4" t="s">
        <v>8</v>
      </c>
    </row>
    <row r="6" spans="1:18">
      <c r="A6" s="4"/>
      <c r="B6" s="4"/>
      <c r="C6" s="8"/>
      <c r="D6" s="4"/>
      <c r="E6" s="8"/>
      <c r="F6" s="4"/>
      <c r="G6" s="8"/>
      <c r="H6" s="4"/>
      <c r="I6" s="8"/>
      <c r="J6" s="4"/>
      <c r="K6" s="8"/>
      <c r="L6" s="4"/>
      <c r="M6" s="4"/>
      <c r="N6" s="8"/>
      <c r="O6" s="4"/>
      <c r="P6" s="8"/>
      <c r="Q6" s="5"/>
      <c r="R6" s="4"/>
    </row>
    <row r="7" ht="23" customHeight="1" spans="1:18">
      <c r="A7" s="4"/>
      <c r="B7" s="4"/>
      <c r="C7" s="9"/>
      <c r="D7" s="4"/>
      <c r="E7" s="9"/>
      <c r="F7" s="4"/>
      <c r="G7" s="9"/>
      <c r="H7" s="4"/>
      <c r="I7" s="9"/>
      <c r="J7" s="4"/>
      <c r="K7" s="9"/>
      <c r="L7" s="4"/>
      <c r="M7" s="4"/>
      <c r="N7" s="9"/>
      <c r="O7" s="4"/>
      <c r="P7" s="9"/>
      <c r="Q7" s="5"/>
      <c r="R7" s="4"/>
    </row>
    <row r="8" ht="36" customHeight="1" spans="1:18">
      <c r="A8" s="4" t="s">
        <v>14</v>
      </c>
      <c r="B8" s="10">
        <v>406</v>
      </c>
      <c r="C8" s="11" t="s">
        <v>15</v>
      </c>
      <c r="D8" s="10">
        <v>332</v>
      </c>
      <c r="E8" s="12" t="s">
        <v>16</v>
      </c>
      <c r="F8" s="13">
        <f t="shared" ref="F8:F15" si="0">SUM(D8/B8)</f>
        <v>0.817733990147783</v>
      </c>
      <c r="G8" s="14">
        <v>0.9877</v>
      </c>
      <c r="H8" s="15">
        <v>262</v>
      </c>
      <c r="I8" s="11" t="s">
        <v>17</v>
      </c>
      <c r="J8" s="10">
        <v>189</v>
      </c>
      <c r="K8" s="11" t="s">
        <v>18</v>
      </c>
      <c r="L8" s="13">
        <f t="shared" ref="L8:L15" si="1">SUM(J8/H8)</f>
        <v>0.721374045801527</v>
      </c>
      <c r="M8" s="17">
        <f t="shared" ref="M8:M14" si="2">SUM(B8+H8)</f>
        <v>668</v>
      </c>
      <c r="N8" s="11" t="s">
        <v>19</v>
      </c>
      <c r="O8" s="17">
        <f t="shared" ref="O8:O14" si="3">SUM(D8+J8)</f>
        <v>521</v>
      </c>
      <c r="P8" s="12" t="s">
        <v>20</v>
      </c>
      <c r="Q8" s="38">
        <f t="shared" ref="Q8:Q15" si="4">SUM(O8/M8)</f>
        <v>0.779940119760479</v>
      </c>
      <c r="R8" s="11" t="s">
        <v>21</v>
      </c>
    </row>
    <row r="9" ht="36" customHeight="1" spans="1:18">
      <c r="A9" s="16" t="s">
        <v>22</v>
      </c>
      <c r="B9" s="17">
        <v>1349</v>
      </c>
      <c r="C9" s="12" t="s">
        <v>23</v>
      </c>
      <c r="D9" s="17">
        <v>1051</v>
      </c>
      <c r="E9" s="12" t="s">
        <v>24</v>
      </c>
      <c r="F9" s="13">
        <f t="shared" si="0"/>
        <v>0.779095626389918</v>
      </c>
      <c r="G9" s="13">
        <v>0.999</v>
      </c>
      <c r="H9" s="18">
        <v>265</v>
      </c>
      <c r="I9" s="11" t="s">
        <v>25</v>
      </c>
      <c r="J9" s="17">
        <v>200</v>
      </c>
      <c r="K9" s="11" t="s">
        <v>26</v>
      </c>
      <c r="L9" s="13">
        <f t="shared" si="1"/>
        <v>0.754716981132076</v>
      </c>
      <c r="M9" s="17">
        <f t="shared" si="2"/>
        <v>1614</v>
      </c>
      <c r="N9" s="12" t="s">
        <v>27</v>
      </c>
      <c r="O9" s="17">
        <f t="shared" si="3"/>
        <v>1251</v>
      </c>
      <c r="P9" s="12" t="s">
        <v>28</v>
      </c>
      <c r="Q9" s="38">
        <f t="shared" si="4"/>
        <v>0.775092936802974</v>
      </c>
      <c r="R9" s="12" t="s">
        <v>29</v>
      </c>
    </row>
    <row r="10" ht="36" customHeight="1" spans="1:18">
      <c r="A10" s="16" t="s">
        <v>30</v>
      </c>
      <c r="B10" s="17">
        <v>1619</v>
      </c>
      <c r="C10" s="12" t="s">
        <v>31</v>
      </c>
      <c r="D10" s="17">
        <v>1303</v>
      </c>
      <c r="E10" s="12" t="s">
        <v>32</v>
      </c>
      <c r="F10" s="13">
        <f t="shared" si="0"/>
        <v>0.804817788758493</v>
      </c>
      <c r="G10" s="13">
        <v>0.9898</v>
      </c>
      <c r="H10" s="18">
        <v>1428</v>
      </c>
      <c r="I10" s="12" t="s">
        <v>33</v>
      </c>
      <c r="J10" s="17">
        <v>1056</v>
      </c>
      <c r="K10" s="12" t="s">
        <v>34</v>
      </c>
      <c r="L10" s="13">
        <f t="shared" si="1"/>
        <v>0.739495798319328</v>
      </c>
      <c r="M10" s="17">
        <f t="shared" si="2"/>
        <v>3047</v>
      </c>
      <c r="N10" s="12" t="s">
        <v>35</v>
      </c>
      <c r="O10" s="17">
        <f t="shared" si="3"/>
        <v>2359</v>
      </c>
      <c r="P10" s="12" t="s">
        <v>36</v>
      </c>
      <c r="Q10" s="38">
        <f t="shared" si="4"/>
        <v>0.774204135214966</v>
      </c>
      <c r="R10" s="12" t="s">
        <v>37</v>
      </c>
    </row>
    <row r="11" ht="36" customHeight="1" spans="1:18">
      <c r="A11" s="19" t="s">
        <v>38</v>
      </c>
      <c r="B11" s="20">
        <v>1989</v>
      </c>
      <c r="C11" s="12" t="s">
        <v>39</v>
      </c>
      <c r="D11" s="20">
        <v>1605</v>
      </c>
      <c r="E11" s="12" t="s">
        <v>40</v>
      </c>
      <c r="F11" s="13">
        <f t="shared" si="0"/>
        <v>0.806938159879336</v>
      </c>
      <c r="G11" s="21">
        <v>0.998</v>
      </c>
      <c r="H11" s="22">
        <v>1643</v>
      </c>
      <c r="I11" s="33" t="s">
        <v>41</v>
      </c>
      <c r="J11" s="20">
        <v>1201</v>
      </c>
      <c r="K11" s="33" t="s">
        <v>42</v>
      </c>
      <c r="L11" s="13">
        <f t="shared" si="1"/>
        <v>0.730979914790018</v>
      </c>
      <c r="M11" s="17">
        <f t="shared" si="2"/>
        <v>3632</v>
      </c>
      <c r="N11" s="12" t="s">
        <v>43</v>
      </c>
      <c r="O11" s="17">
        <f t="shared" si="3"/>
        <v>2806</v>
      </c>
      <c r="P11" s="12" t="s">
        <v>44</v>
      </c>
      <c r="Q11" s="38">
        <f t="shared" si="4"/>
        <v>0.772577092511013</v>
      </c>
      <c r="R11" s="12" t="s">
        <v>45</v>
      </c>
    </row>
    <row r="12" ht="36" customHeight="1" spans="1:19">
      <c r="A12" s="16" t="s">
        <v>46</v>
      </c>
      <c r="B12" s="17">
        <v>1761</v>
      </c>
      <c r="C12" s="11" t="s">
        <v>47</v>
      </c>
      <c r="D12" s="17">
        <v>1466</v>
      </c>
      <c r="E12" s="11" t="s">
        <v>48</v>
      </c>
      <c r="F12" s="13">
        <f t="shared" si="0"/>
        <v>0.832481544576945</v>
      </c>
      <c r="G12" s="13">
        <v>0.9993</v>
      </c>
      <c r="H12" s="18">
        <v>1879</v>
      </c>
      <c r="I12" s="12" t="s">
        <v>49</v>
      </c>
      <c r="J12" s="17">
        <v>1248</v>
      </c>
      <c r="K12" s="12" t="s">
        <v>50</v>
      </c>
      <c r="L12" s="13">
        <f t="shared" si="1"/>
        <v>0.664183076104311</v>
      </c>
      <c r="M12" s="17">
        <f t="shared" si="2"/>
        <v>3640</v>
      </c>
      <c r="N12" s="12" t="s">
        <v>51</v>
      </c>
      <c r="O12" s="17">
        <f t="shared" si="3"/>
        <v>2714</v>
      </c>
      <c r="P12" s="11" t="s">
        <v>52</v>
      </c>
      <c r="Q12" s="38">
        <f t="shared" si="4"/>
        <v>0.745604395604396</v>
      </c>
      <c r="R12" s="11" t="s">
        <v>53</v>
      </c>
      <c r="S12" s="39"/>
    </row>
    <row r="13" ht="36" customHeight="1" spans="1:18">
      <c r="A13" s="4" t="s">
        <v>54</v>
      </c>
      <c r="B13" s="10">
        <v>2634</v>
      </c>
      <c r="C13" s="12" t="s">
        <v>55</v>
      </c>
      <c r="D13" s="10">
        <v>2022</v>
      </c>
      <c r="E13" s="12" t="s">
        <v>56</v>
      </c>
      <c r="F13" s="13">
        <f t="shared" si="0"/>
        <v>0.767653758542141</v>
      </c>
      <c r="G13" s="14">
        <v>0.9894</v>
      </c>
      <c r="H13" s="15">
        <v>2093</v>
      </c>
      <c r="I13" s="11" t="s">
        <v>57</v>
      </c>
      <c r="J13" s="10">
        <v>1501</v>
      </c>
      <c r="K13" s="11" t="s">
        <v>58</v>
      </c>
      <c r="L13" s="13">
        <f t="shared" si="1"/>
        <v>0.717152412804587</v>
      </c>
      <c r="M13" s="17">
        <f t="shared" si="2"/>
        <v>4727</v>
      </c>
      <c r="N13" s="11" t="s">
        <v>59</v>
      </c>
      <c r="O13" s="17">
        <f t="shared" si="3"/>
        <v>3523</v>
      </c>
      <c r="P13" s="11" t="s">
        <v>60</v>
      </c>
      <c r="Q13" s="13">
        <f t="shared" si="4"/>
        <v>0.745292997672943</v>
      </c>
      <c r="R13" s="40" t="s">
        <v>61</v>
      </c>
    </row>
    <row r="14" ht="36" customHeight="1" spans="1:18">
      <c r="A14" s="4" t="s">
        <v>62</v>
      </c>
      <c r="B14" s="10">
        <v>8412</v>
      </c>
      <c r="C14" s="12" t="s">
        <v>63</v>
      </c>
      <c r="D14" s="10">
        <v>6142</v>
      </c>
      <c r="E14" s="12" t="s">
        <v>64</v>
      </c>
      <c r="F14" s="13">
        <f t="shared" si="0"/>
        <v>0.730147408464099</v>
      </c>
      <c r="G14" s="14">
        <v>0.9958</v>
      </c>
      <c r="H14" s="15">
        <v>8434</v>
      </c>
      <c r="I14" s="34" t="s">
        <v>65</v>
      </c>
      <c r="J14" s="10">
        <v>5399</v>
      </c>
      <c r="K14" s="34" t="s">
        <v>66</v>
      </c>
      <c r="L14" s="13">
        <f t="shared" si="1"/>
        <v>0.640147023950676</v>
      </c>
      <c r="M14" s="17">
        <f t="shared" si="2"/>
        <v>16846</v>
      </c>
      <c r="N14" s="12" t="s">
        <v>67</v>
      </c>
      <c r="O14" s="17">
        <f t="shared" si="3"/>
        <v>11541</v>
      </c>
      <c r="P14" s="12" t="s">
        <v>68</v>
      </c>
      <c r="Q14" s="13">
        <f t="shared" si="4"/>
        <v>0.685088448296331</v>
      </c>
      <c r="R14" s="11" t="s">
        <v>69</v>
      </c>
    </row>
    <row r="15" s="1" customFormat="1" ht="36" customHeight="1" spans="1:18">
      <c r="A15" s="23" t="s">
        <v>70</v>
      </c>
      <c r="B15" s="24">
        <f>SUM(B8:B14)</f>
        <v>18170</v>
      </c>
      <c r="C15" s="25" t="s">
        <v>71</v>
      </c>
      <c r="D15" s="24">
        <f>SUM(D8:D14)</f>
        <v>13921</v>
      </c>
      <c r="E15" s="25" t="s">
        <v>72</v>
      </c>
      <c r="F15" s="26">
        <f t="shared" si="0"/>
        <v>0.766152999449642</v>
      </c>
      <c r="G15" s="27">
        <v>0.995</v>
      </c>
      <c r="H15" s="28">
        <f t="shared" ref="H15:M15" si="5">SUM(H8:H14)</f>
        <v>16004</v>
      </c>
      <c r="I15" s="35" t="s">
        <v>73</v>
      </c>
      <c r="J15" s="24">
        <f t="shared" si="5"/>
        <v>10794</v>
      </c>
      <c r="K15" s="25" t="s">
        <v>74</v>
      </c>
      <c r="L15" s="27">
        <f t="shared" si="1"/>
        <v>0.674456385903524</v>
      </c>
      <c r="M15" s="36">
        <f t="shared" si="5"/>
        <v>34174</v>
      </c>
      <c r="N15" s="25" t="s">
        <v>75</v>
      </c>
      <c r="O15" s="24">
        <f>SUM(O8:O14)</f>
        <v>24715</v>
      </c>
      <c r="P15" s="25" t="s">
        <v>76</v>
      </c>
      <c r="Q15" s="27">
        <f t="shared" si="4"/>
        <v>0.723210627962779</v>
      </c>
      <c r="R15" s="25" t="s">
        <v>77</v>
      </c>
    </row>
    <row r="16" ht="51" customHeight="1" spans="1:18">
      <c r="A16" s="29" t="s">
        <v>78</v>
      </c>
      <c r="B16" s="30" t="s">
        <v>79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41"/>
    </row>
  </sheetData>
  <mergeCells count="24">
    <mergeCell ref="A2:R2"/>
    <mergeCell ref="A3:R3"/>
    <mergeCell ref="B4:G4"/>
    <mergeCell ref="H4:L4"/>
    <mergeCell ref="M4:R4"/>
    <mergeCell ref="B16:R16"/>
    <mergeCell ref="A4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</mergeCells>
  <pageMargins left="0.275" right="0.0777777777777778" top="0.747916666666667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2019-02-19T06:38:00Z</dcterms:created>
  <dcterms:modified xsi:type="dcterms:W3CDTF">2022-07-14T13:20:35Z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