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462" tabRatio="989" activeTab="2"/>
  </bookViews>
  <sheets>
    <sheet name="封面" sheetId="1" r:id="rId1"/>
    <sheet name="目录" sheetId="2" r:id="rId2"/>
    <sheet name="省级部门（单位）整体支出绩效自评表" sheetId="3" r:id="rId3"/>
    <sheet name="部门预算项目支出绩效自评结果汇总表" sheetId="4" r:id="rId4"/>
    <sheet name="物业费" sheetId="5" r:id="rId5"/>
    <sheet name="培训费" sheetId="6" r:id="rId6"/>
    <sheet name="业务费" sheetId="7" r:id="rId7"/>
  </sheets>
  <calcPr calcId="144525" refMode="R1C1"/>
</workbook>
</file>

<file path=xl/sharedStrings.xml><?xml version="1.0" encoding="utf-8"?>
<sst xmlns="http://schemas.openxmlformats.org/spreadsheetml/2006/main" count="408" uniqueCount="201">
  <si>
    <t>附件1</t>
  </si>
  <si>
    <r>
      <rPr>
        <b/>
        <sz val="36"/>
        <color rgb="FF000000"/>
        <rFont val="宋体"/>
        <charset val="134"/>
      </rPr>
      <t>2022年度省级预算执行情况绩效自评报表</t>
    </r>
    <r>
      <rPr>
        <b/>
        <sz val="28"/>
        <color rgb="FF000000"/>
        <rFont val="宋体"/>
        <charset val="134"/>
      </rPr>
      <t xml:space="preserve">
</t>
    </r>
  </si>
  <si>
    <t xml:space="preserve">                                 编报部门（单位公章）：甘肃省法官学院分院</t>
  </si>
  <si>
    <t xml:space="preserve">                                 编报日期：2023年2月</t>
  </si>
  <si>
    <t xml:space="preserve">                                 联系人及电话：杜蕾    15294222141   </t>
  </si>
  <si>
    <t>2022年度省级预算执行情况绩效自评报表目录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</si>
  <si>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</si>
  <si>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</si>
  <si>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</si>
  <si>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1.物业费项目绩效自评表</t>
  </si>
  <si>
    <t xml:space="preserve">  2.培训费项目绩效自评表</t>
  </si>
  <si>
    <t xml:space="preserve">  3.业务费项目绩效自评表</t>
  </si>
  <si>
    <r>
      <rPr>
        <b/>
        <sz val="20"/>
        <color rgb="FF000000"/>
        <rFont val="宋体"/>
        <charset val="134"/>
      </rPr>
      <t>2022年</t>
    </r>
    <r>
      <rPr>
        <b/>
        <u/>
        <sz val="20"/>
        <color rgb="FF000000"/>
        <rFont val="宋体"/>
        <charset val="134"/>
      </rPr>
      <t>甘肃省法官学院分院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</si>
  <si>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</si>
  <si>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甘肃省法官学院分院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</si>
  <si>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</si>
  <si>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</si>
  <si>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</si>
  <si>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</si>
  <si>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</si>
  <si>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</si>
  <si>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</si>
  <si>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</si>
  <si>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</si>
  <si>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</si>
  <si>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</si>
  <si>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</si>
  <si>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</si>
  <si>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</si>
  <si>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目标1：加强党的政治建设，深入开展“两个确立”主题教育，不断提升对党忠诚的政治思想行动自觉，推动工作高质量发展。</t>
  </si>
  <si>
    <t>目标1完成情况：先后组织集中理论学习27次，实现理论学习常态长效，教育引导全体教职工深刻领悟“两个确立”的决定性意义，切实把“四个意识”“四个自信”“两个维护”根植于思想灵魂深处、贯穿到工作过程当中、落实在具体行动之上。</t>
  </si>
  <si>
    <t>目标2：狠抓培训主业，根据《2022年度全省法院教育培训计划》合理规划、科学安排全年培训工作。</t>
  </si>
  <si>
    <t>目标2完成情况：在全年三轮疫情冲击下，抢抓时间机遇，全力推进《2022年度全省法院教育培训计划》落实见效，共举办培训班9期，培训学员近1000人次，高质量完成“全省中基层法院院长培训班”“全省法院年轻干部素质能力提升班”等一批重点班次。积极推动“法官微讲堂”上线，邀请省法院专家型法官精心录制27个微课程，时长近7小时，逐步形成“集中面授+网络研究”“线上学习+线下实践”相结合的培训模式。</t>
  </si>
  <si>
    <t>目标3：科研工作持续发力，不断开创学院工作新局面。</t>
  </si>
  <si>
    <t>目标3完成情况：顺利结项国家法官学院《西北涉藏地区藏汉双语法官培训管理机制研究》课题，形成5万余字的研究报告；成功申报法研所《习近平法治思想引领下新时代甘南州法治宣传教育对策研究》课题一项；2名同志撰写的调研报告获评“2022年度全省法院优秀调研报告”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</si>
  <si>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</si>
  <si>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</si>
  <si>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</si>
  <si>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</si>
  <si>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</si>
  <si>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</si>
  <si>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</si>
  <si>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</si>
  <si>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</si>
  <si>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</si>
  <si>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</si>
  <si>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r>
      <rPr>
        <b/>
        <sz val="10"/>
        <color rgb="FF000000"/>
        <rFont val="宋体"/>
        <charset val="134"/>
      </rPr>
      <t>偏差原因：</t>
    </r>
    <r>
      <rPr>
        <sz val="10"/>
        <color rgb="FF000000"/>
        <rFont val="宋体"/>
        <charset val="134"/>
      </rPr>
      <t>本年人员调动辞职2人，调出1人，退休1人。</t>
    </r>
  </si>
  <si>
    <t>项目支出预算执行率</t>
  </si>
  <si>
    <r>
      <t>偏差原因：</t>
    </r>
    <r>
      <rPr>
        <sz val="10"/>
        <color rgb="FF000000"/>
        <rFont val="宋体"/>
        <charset val="134"/>
      </rPr>
      <t xml:space="preserve">受疫情影响，未完成培训计划。          </t>
    </r>
    <r>
      <rPr>
        <b/>
        <sz val="10"/>
        <color rgb="FF000000"/>
        <rFont val="宋体"/>
        <charset val="134"/>
      </rPr>
      <t>改进措施：</t>
    </r>
    <r>
      <rPr>
        <sz val="10"/>
        <color rgb="FF000000"/>
        <rFont val="宋体"/>
        <charset val="134"/>
      </rPr>
      <t>进一步加强资金支付管理，统筹做好培训费的预算管理，督促项目实施相关部门加快实施进度。</t>
    </r>
  </si>
  <si>
    <t>“三公经费”控制率</t>
  </si>
  <si>
    <t>&lt;=100%</t>
  </si>
  <si>
    <r>
      <rPr>
        <b/>
        <sz val="10"/>
        <color rgb="FF000000"/>
        <rFont val="宋体"/>
        <charset val="134"/>
      </rPr>
      <t>偏差原因：</t>
    </r>
    <r>
      <rPr>
        <sz val="10"/>
        <color rgb="FF000000"/>
        <rFont val="宋体"/>
        <charset val="134"/>
      </rPr>
      <t>系统原因导致扣分，本年“三公经费”未超预算。</t>
    </r>
  </si>
  <si>
    <t>结转结余变动率</t>
  </si>
  <si>
    <t>&lt;=0%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</si>
  <si>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</si>
  <si>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</si>
  <si>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</si>
  <si>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</si>
  <si>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</si>
  <si>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</si>
  <si>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</si>
  <si>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</si>
  <si>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</si>
  <si>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</si>
  <si>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</si>
  <si>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</si>
  <si>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</si>
  <si>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</si>
  <si>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</si>
  <si>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培训场次</t>
  </si>
  <si>
    <t>&gt;=18期</t>
  </si>
  <si>
    <t>=9期</t>
  </si>
  <si>
    <r>
      <rPr>
        <b/>
        <sz val="10"/>
        <color rgb="FF000000"/>
        <rFont val="宋体"/>
        <charset val="134"/>
      </rPr>
      <t>偏差原因：</t>
    </r>
    <r>
      <rPr>
        <sz val="10"/>
        <color rgb="FF000000"/>
        <rFont val="宋体"/>
        <charset val="134"/>
      </rPr>
      <t>受疫情影响，未完成培训计划。</t>
    </r>
    <r>
      <rPr>
        <b/>
        <sz val="10"/>
        <color rgb="FF000000"/>
        <rFont val="宋体"/>
        <charset val="134"/>
      </rPr>
      <t xml:space="preserve">         改进措施：</t>
    </r>
    <r>
      <rPr>
        <sz val="10"/>
        <color rgb="FF000000"/>
        <rFont val="宋体"/>
        <charset val="134"/>
      </rPr>
      <t>进一步探索创新培训模式</t>
    </r>
    <r>
      <rPr>
        <b/>
        <sz val="10"/>
        <color rgb="FF000000"/>
        <rFont val="宋体"/>
        <charset val="134"/>
      </rPr>
      <t>，</t>
    </r>
    <r>
      <rPr>
        <sz val="10"/>
        <color rgb="FF000000"/>
        <rFont val="宋体"/>
        <charset val="134"/>
      </rPr>
      <t>在遇到突发情况时及时做出调整，采取线上线下相结合的方式进行培训。</t>
    </r>
  </si>
  <si>
    <t>培训人次</t>
  </si>
  <si>
    <t>&gt;=1800人次</t>
  </si>
  <si>
    <t>=1000人次</t>
  </si>
  <si>
    <t>部门效果目标</t>
  </si>
  <si>
    <t>培训合格率（%）</t>
  </si>
  <si>
    <t>&gt;=95%</t>
  </si>
  <si>
    <t>=98%</t>
  </si>
  <si>
    <t>培训及时率（%）</t>
  </si>
  <si>
    <t>&gt;=90%</t>
  </si>
  <si>
    <t>服务对象满意度</t>
  </si>
  <si>
    <t>学员满意度（%）</t>
  </si>
  <si>
    <t>&gt;=98%</t>
  </si>
  <si>
    <t>=99%</t>
  </si>
  <si>
    <t>社会影响</t>
  </si>
  <si>
    <t>获奖数（个）</t>
  </si>
  <si>
    <t>&gt;=1个</t>
  </si>
  <si>
    <t>=3个</t>
  </si>
  <si>
    <t>违法违规行为发生数（起）</t>
  </si>
  <si>
    <t>&lt;=1起</t>
  </si>
  <si>
    <t>=0</t>
  </si>
  <si>
    <r>
      <rPr>
        <b/>
        <sz val="10"/>
        <color rgb="FF000000"/>
        <rFont val="宋体"/>
        <charset val="134"/>
      </rPr>
      <t>偏差原因：</t>
    </r>
    <r>
      <rPr>
        <sz val="10"/>
        <color rgb="FF000000"/>
        <rFont val="宋体"/>
        <charset val="134"/>
      </rPr>
      <t>年度目标值设置有误导致扣分。</t>
    </r>
  </si>
  <si>
    <t>能力建设</t>
  </si>
  <si>
    <t>长效管理</t>
  </si>
  <si>
    <t>中期规划完备</t>
  </si>
  <si>
    <t>&gt;=100%</t>
  </si>
  <si>
    <t>人力资源建设</t>
  </si>
  <si>
    <t>培训人员覆盖率</t>
  </si>
  <si>
    <t>&gt;=60%</t>
  </si>
  <si>
    <t>=60%</t>
  </si>
  <si>
    <t>档案管理</t>
  </si>
  <si>
    <t>档案归档及时性</t>
  </si>
  <si>
    <t>合    计</t>
  </si>
  <si>
    <t>良好</t>
  </si>
  <si>
    <t>其他需要说明的问题：无。</t>
  </si>
  <si>
    <t>2022年度省级部门预算支出项目绩效自评结果汇总表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</si>
  <si>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</si>
  <si>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</si>
  <si>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</si>
  <si>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</si>
  <si>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</si>
  <si>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</si>
  <si>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</si>
  <si>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</si>
  <si>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</si>
  <si>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</si>
  <si>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</si>
  <si>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</si>
  <si>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物业费</t>
  </si>
  <si>
    <t>甘肃省高级人民法院</t>
  </si>
  <si>
    <t>培训费</t>
  </si>
  <si>
    <t>业务费</t>
  </si>
  <si>
    <t>合计</t>
  </si>
  <si>
    <r>
      <rPr>
        <b/>
        <sz val="20"/>
        <color rgb="FF000000"/>
        <rFont val="宋体"/>
        <charset val="134"/>
      </rPr>
      <t>2022年</t>
    </r>
    <r>
      <rPr>
        <b/>
        <u/>
        <sz val="20"/>
        <color rgb="FF000000"/>
        <rFont val="宋体"/>
        <charset val="134"/>
      </rPr>
      <t>甘肃省法官学院分院</t>
    </r>
    <r>
      <rPr>
        <b/>
        <sz val="20"/>
        <color rgb="FF000000"/>
        <rFont val="宋体"/>
        <charset val="134"/>
      </rPr>
      <t>部门预算项目支出绩效自评表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</si>
  <si>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</si>
  <si>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</si>
  <si>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</si>
  <si>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</si>
  <si>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</si>
  <si>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</si>
  <si>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</si>
  <si>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</si>
  <si>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</si>
  <si>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1. 保障我院的供水、供电、供暖系统及网络的正常运行；2. 对上述系统定期检查故障并及时维修，避免发生有责停电、停水、停暖、断网等妨碍日常开展业务的事故；</t>
  </si>
  <si>
    <t>2022年我院聘用人员8人，及时对公共设施进行维护，保障室内外绿化养护，提高法院的后勤保障，给工作人员提供了安全、良好的司法工作环境，确保了我院工作的正常运行。</t>
  </si>
  <si>
    <t>绩效指标</t>
  </si>
  <si>
    <t>产出指标</t>
  </si>
  <si>
    <t>数量指标</t>
  </si>
  <si>
    <t>人员聘用数（人）</t>
  </si>
  <si>
    <t>&gt;=8人</t>
  </si>
  <si>
    <t>=8人</t>
  </si>
  <si>
    <t>绿化完好率（%）</t>
  </si>
  <si>
    <t>完好</t>
  </si>
  <si>
    <t>质量指标</t>
  </si>
  <si>
    <t>设备合格率（%）</t>
  </si>
  <si>
    <t>合规</t>
  </si>
  <si>
    <t>设备维护保养达标率（%）</t>
  </si>
  <si>
    <t>时效指标</t>
  </si>
  <si>
    <t>装备采购及时率（%）</t>
  </si>
  <si>
    <t>维修响应及时率（%）</t>
  </si>
  <si>
    <t>及时</t>
  </si>
  <si>
    <t>成本指标</t>
  </si>
  <si>
    <t>项目成本控制数（万）</t>
  </si>
  <si>
    <t>在预算范围内</t>
  </si>
  <si>
    <t>效益指标</t>
  </si>
  <si>
    <t>社会效益指标</t>
  </si>
  <si>
    <t>办公设备购置及时性</t>
  </si>
  <si>
    <t>可持续影响指标</t>
  </si>
  <si>
    <t>房屋运行保障度（%）</t>
  </si>
  <si>
    <t>满意度指标</t>
  </si>
  <si>
    <t>服务对象满意度指标</t>
  </si>
  <si>
    <t>员工满意度（%）</t>
  </si>
  <si>
    <t>=96%</t>
  </si>
  <si>
    <t>总分</t>
  </si>
  <si>
    <t>优秀</t>
  </si>
  <si>
    <t>说明</t>
  </si>
  <si>
    <t>无。</t>
  </si>
  <si>
    <t>在全年三轮疫情冲击下，抢抓时间机遇，全力推进《2022年度全省法院教育培训计划》落实见效，共举办培训班9期，培训学员近1000人次，高质量完成“全省中基层法院院长培训班”“全省法院年轻干部素质能力提升班”等一批重点班次。不断增强师资力量，力邀最高法院和中央党校、兰州大学等知名专家学者组成高层次师资团队，推荐我省法院5名兼职教师成功入选国家法官学院师资库，培训质效显著提升，得到参训学员的广泛认可。水电暖系统及网络正常运行，为我院培训工作的开展提供了有力保障。</t>
  </si>
  <si>
    <t>培训场次（场）</t>
  </si>
  <si>
    <t>&gt;=15期</t>
  </si>
  <si>
    <r>
      <rPr>
        <b/>
        <sz val="9"/>
        <color rgb="FF000000"/>
        <rFont val="宋体"/>
        <charset val="134"/>
      </rPr>
      <t>偏差原因：</t>
    </r>
    <r>
      <rPr>
        <sz val="9"/>
        <color rgb="FF000000"/>
        <rFont val="宋体"/>
        <charset val="134"/>
      </rPr>
      <t xml:space="preserve">受疫情影响，未完成培训计划。         </t>
    </r>
    <r>
      <rPr>
        <b/>
        <sz val="9"/>
        <color rgb="FF000000"/>
        <rFont val="宋体"/>
        <charset val="134"/>
      </rPr>
      <t>改进措施：</t>
    </r>
    <r>
      <rPr>
        <sz val="9"/>
        <color rgb="FF000000"/>
        <rFont val="宋体"/>
        <charset val="134"/>
      </rPr>
      <t>进一步探索创新培训模式，在遇到突发情况时及时做出调整，采取线上线下相结合的方式进行培训。</t>
    </r>
  </si>
  <si>
    <t>培训人次（次）</t>
  </si>
  <si>
    <t>&gt;=2000人次</t>
  </si>
  <si>
    <t>&gt;=90百分制</t>
  </si>
  <si>
    <t>人均培训时长</t>
  </si>
  <si>
    <t>&gt;=3天</t>
  </si>
  <si>
    <t>=3天</t>
  </si>
  <si>
    <t>培训完成及时率（%）</t>
  </si>
  <si>
    <t>培训课时费用标准（元）</t>
  </si>
  <si>
    <t>符合政策标准</t>
  </si>
  <si>
    <t>培训对象业务能力提升</t>
  </si>
  <si>
    <t>达到目标</t>
  </si>
  <si>
    <t>实现常态化管理</t>
  </si>
  <si>
    <t>实现常态化</t>
  </si>
  <si>
    <t>培训对象满意度（%）</t>
  </si>
  <si>
    <t>本项目主要用于学员的日常开支和聘用人员的工资支出，为学员、教职工创造良好环境，确保培训任务顺利完成。</t>
  </si>
  <si>
    <t>本年度我院业务费主要用于支付办公费、邮电费、维修（护）费、租赁费等日常开支和聘用人员的工资支出，保障培训工作的顺利完成。本年度因疫情影响，分院共举办各类培训班9期，培训人员近1000人次。</t>
  </si>
  <si>
    <t>&gt;=2000人</t>
  </si>
  <si>
    <t>培训完成数</t>
  </si>
  <si>
    <t>培训通过率（%）</t>
  </si>
  <si>
    <t>运维及时性</t>
  </si>
  <si>
    <t>餐饮伙食供应及时性</t>
  </si>
  <si>
    <t>调研及时率（%）</t>
  </si>
  <si>
    <t>单次专家费用（元）</t>
  </si>
  <si>
    <t>符合标准</t>
  </si>
  <si>
    <t>工作效率提升度</t>
  </si>
  <si>
    <t>提升</t>
  </si>
  <si>
    <t>系统可用性 （%）</t>
  </si>
  <si>
    <t>工作人员满意度（%）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</si>
</sst>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9">
    <font>
      <sz val="11"/>
      <name val="宋体"/>
      <charset val="134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2"/>
      <color rgb="FF000000"/>
      <name val="黑体"/>
      <charset val="134"/>
    </font>
    <font>
      <sz val="16"/>
      <color rgb="FF000000"/>
      <name val="黑体"/>
      <charset val="134"/>
    </font>
    <font>
      <b/>
      <sz val="36"/>
      <color rgb="FF000000"/>
      <name val="宋体"/>
      <charset val="134"/>
    </font>
    <font>
      <sz val="28"/>
      <color rgb="FF000000"/>
      <name val="宋体"/>
      <charset val="134"/>
    </font>
    <font>
      <sz val="18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rgb="FF000000"/>
      <name val="宋体"/>
      <charset val="134"/>
    </font>
    <font>
      <b/>
      <sz val="2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2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5" fillId="0" borderId="0">
      <alignment vertical="top"/>
      <protection locked="0"/>
    </xf>
    <xf numFmtId="0" fontId="23" fillId="0" borderId="0" applyNumberFormat="0" applyFill="0" applyBorder="0" applyAlignment="0" applyProtection="0">
      <alignment vertical="center"/>
    </xf>
    <xf numFmtId="0" fontId="17" fillId="7" borderId="23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26" applyNumberFormat="0" applyAlignment="0" applyProtection="0">
      <alignment vertical="center"/>
    </xf>
    <xf numFmtId="0" fontId="31" fillId="11" borderId="22" applyNumberFormat="0" applyAlignment="0" applyProtection="0">
      <alignment vertical="center"/>
    </xf>
    <xf numFmtId="0" fontId="32" fillId="12" borderId="2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vertical="center" wrapText="1"/>
    </xf>
    <xf numFmtId="0" fontId="5" fillId="0" borderId="1" xfId="0" applyFont="1" applyBorder="1">
      <alignment vertical="center"/>
    </xf>
    <xf numFmtId="10" fontId="5" fillId="0" borderId="1" xfId="11" applyNumberFormat="1" applyBorder="1" applyAlignment="1" applyProtection="1">
      <alignment vertical="center"/>
    </xf>
    <xf numFmtId="0" fontId="5" fillId="0" borderId="0" xfId="0" applyFont="1" applyFill="1" applyBorder="1" applyAlignment="1"/>
    <xf numFmtId="0" fontId="7" fillId="0" borderId="0" xfId="0" applyFont="1" applyFill="1" applyBorder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10" fontId="8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9" fillId="0" borderId="5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10" fontId="9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9" fontId="8" fillId="0" borderId="1" xfId="0" applyNumberFormat="1" applyFont="1" applyFill="1" applyBorder="1" applyAlignment="1">
      <alignment vertical="center" wrapText="1"/>
    </xf>
    <xf numFmtId="9" fontId="9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11" fillId="0" borderId="0" xfId="0" applyFont="1">
      <alignment vertical="center"/>
    </xf>
    <xf numFmtId="0" fontId="5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5" sqref="A5"/>
    </sheetView>
  </sheetViews>
  <sheetFormatPr defaultColWidth="9" defaultRowHeight="14.5"/>
  <cols>
    <col min="1" max="1" width="181.376146788991" customWidth="1"/>
  </cols>
  <sheetData>
    <row r="1" ht="45" customHeight="1" spans="1:1">
      <c r="A1" s="91" t="s">
        <v>0</v>
      </c>
    </row>
    <row r="2" ht="149.25" customHeight="1" spans="1:11">
      <c r="A2" s="92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ht="51" customHeight="1" spans="1:11">
      <c r="A3" s="94"/>
      <c r="B3" s="93"/>
      <c r="C3" s="93"/>
      <c r="D3" s="93"/>
      <c r="E3" s="93"/>
      <c r="F3" s="93"/>
      <c r="G3" s="93"/>
      <c r="H3" s="93"/>
      <c r="I3" s="93"/>
      <c r="J3" s="93"/>
      <c r="K3" s="93"/>
    </row>
    <row r="4" ht="51" customHeight="1" spans="1:11">
      <c r="A4" s="94"/>
      <c r="B4" s="93"/>
      <c r="C4" s="93"/>
      <c r="D4" s="93"/>
      <c r="E4" s="93"/>
      <c r="F4" s="93"/>
      <c r="G4" s="93"/>
      <c r="H4" s="93"/>
      <c r="I4" s="93"/>
      <c r="J4" s="93"/>
      <c r="K4" s="93"/>
    </row>
    <row r="5" ht="51" customHeight="1" spans="1:11">
      <c r="A5" s="95" t="s">
        <v>2</v>
      </c>
      <c r="B5" s="93"/>
      <c r="C5" s="93"/>
      <c r="D5" s="93"/>
      <c r="E5" s="93"/>
      <c r="F5" s="93"/>
      <c r="G5" s="93"/>
      <c r="H5" s="93"/>
      <c r="I5" s="93"/>
      <c r="J5" s="93"/>
      <c r="K5" s="93"/>
    </row>
    <row r="6" ht="51" customHeight="1" spans="1:11">
      <c r="A6" s="95" t="s">
        <v>3</v>
      </c>
      <c r="B6" s="93"/>
      <c r="C6" s="93"/>
      <c r="D6" s="93"/>
      <c r="E6" s="93"/>
      <c r="F6" s="93"/>
      <c r="G6" s="93"/>
      <c r="H6" s="93"/>
      <c r="I6" s="93"/>
      <c r="J6" s="93"/>
      <c r="K6" s="93"/>
    </row>
    <row r="7" ht="51" customHeight="1" spans="1:11">
      <c r="A7" s="96" t="s">
        <v>4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="86" customFormat="1" ht="27" customHeight="1" spans="1:1">
      <c r="A8" s="97"/>
    </row>
    <row r="9" s="86" customFormat="1" ht="27" customHeight="1"/>
    <row r="10" s="86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8" sqref="A8"/>
    </sheetView>
  </sheetViews>
  <sheetFormatPr defaultColWidth="9" defaultRowHeight="14.5"/>
  <cols>
    <col min="1" max="1" width="81.6238532110092" customWidth="1"/>
  </cols>
  <sheetData>
    <row r="1" spans="1:1">
      <c r="A1" s="87"/>
    </row>
    <row r="2" ht="40.5" customHeight="1" spans="1:1">
      <c r="A2" s="88" t="s">
        <v>5</v>
      </c>
    </row>
    <row r="3" ht="19.5" customHeight="1" spans="1:1">
      <c r="A3" s="87"/>
    </row>
    <row r="4" s="86" customFormat="1" ht="30.75" customHeight="1" spans="1:1">
      <c r="A4" s="89" t="s">
        <v>6</v>
      </c>
    </row>
    <row r="5" s="86" customFormat="1" ht="30.75" customHeight="1" spans="1:1">
      <c r="A5" s="89" t="s">
        <v>7</v>
      </c>
    </row>
    <row r="6" s="86" customFormat="1" ht="30.75" customHeight="1" spans="1:1">
      <c r="A6" s="89" t="s">
        <v>8</v>
      </c>
    </row>
    <row r="7" s="86" customFormat="1" ht="30.75" customHeight="1" spans="1:1">
      <c r="A7" s="90" t="s">
        <v>9</v>
      </c>
    </row>
    <row r="8" s="86" customFormat="1" ht="30.75" customHeight="1" spans="1:1">
      <c r="A8" s="90" t="s">
        <v>10</v>
      </c>
    </row>
    <row r="9" s="86" customFormat="1" ht="30.75" customHeight="1" spans="1:1">
      <c r="A9" s="90" t="s">
        <v>11</v>
      </c>
    </row>
    <row r="10" spans="1:1">
      <c r="A10" s="87"/>
    </row>
    <row r="11" spans="1:1">
      <c r="A11" s="87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38"/>
  <sheetViews>
    <sheetView tabSelected="1" workbookViewId="0">
      <selection activeCell="D25" sqref="D25"/>
    </sheetView>
  </sheetViews>
  <sheetFormatPr defaultColWidth="11" defaultRowHeight="15.7"/>
  <cols>
    <col min="1" max="1" width="24.7522935779816" style="31" customWidth="1"/>
    <col min="2" max="2" width="22.1284403669725" style="31" customWidth="1"/>
    <col min="3" max="3" width="23.6238532110092" style="31" customWidth="1"/>
    <col min="4" max="4" width="29.2477064220184" style="31" customWidth="1"/>
    <col min="5" max="5" width="14" style="31" customWidth="1"/>
    <col min="6" max="6" width="14.2477064220183" style="31" customWidth="1"/>
    <col min="7" max="7" width="13.2477064220183" style="31" customWidth="1"/>
    <col min="8" max="8" width="11.8715596330275" style="31" customWidth="1"/>
    <col min="9" max="9" width="23.7522935779816" style="31" customWidth="1"/>
    <col min="10" max="16378" width="11" style="31"/>
    <col min="16379" max="16384" width="11" style="32"/>
  </cols>
  <sheetData>
    <row r="1" s="31" customFormat="1" ht="64.5" customHeight="1" spans="1:9">
      <c r="A1" s="33" t="s">
        <v>12</v>
      </c>
      <c r="B1" s="33"/>
      <c r="C1" s="33"/>
      <c r="D1" s="33"/>
      <c r="E1" s="33"/>
      <c r="F1" s="33"/>
      <c r="G1" s="33"/>
      <c r="H1" s="33"/>
      <c r="I1" s="33"/>
    </row>
    <row r="2" s="31" customFormat="1" ht="30" customHeight="1" spans="1:9">
      <c r="A2" s="34" t="s">
        <v>13</v>
      </c>
      <c r="B2" s="35" t="s">
        <v>14</v>
      </c>
      <c r="C2" s="36"/>
      <c r="D2" s="36"/>
      <c r="E2" s="36"/>
      <c r="F2" s="36"/>
      <c r="G2" s="36"/>
      <c r="H2" s="36"/>
      <c r="I2" s="79"/>
    </row>
    <row r="3" s="31" customFormat="1" ht="26.25" customHeight="1" spans="1:9">
      <c r="A3" s="37" t="s">
        <v>15</v>
      </c>
      <c r="B3" s="38"/>
      <c r="C3" s="38" t="s">
        <v>16</v>
      </c>
      <c r="D3" s="39" t="s">
        <v>17</v>
      </c>
      <c r="E3" s="40" t="s">
        <v>18</v>
      </c>
      <c r="F3" s="41" t="s">
        <v>19</v>
      </c>
      <c r="G3" s="42"/>
      <c r="H3" s="43" t="s">
        <v>20</v>
      </c>
      <c r="I3" s="80" t="s">
        <v>21</v>
      </c>
    </row>
    <row r="4" s="31" customFormat="1" ht="23.25" customHeight="1" spans="1:9">
      <c r="A4" s="44"/>
      <c r="B4" s="45" t="s">
        <v>22</v>
      </c>
      <c r="C4" s="46">
        <f>SUM(C5:C6)</f>
        <v>1116.51</v>
      </c>
      <c r="D4" s="46">
        <f>SUM(D5:D6)</f>
        <v>1116.51</v>
      </c>
      <c r="E4" s="38">
        <f>SUM(E5:E6)</f>
        <v>800.45</v>
      </c>
      <c r="F4" s="47">
        <f>E4/D4</f>
        <v>0.716921478535795</v>
      </c>
      <c r="G4" s="48"/>
      <c r="H4" s="43">
        <v>10</v>
      </c>
      <c r="I4" s="80">
        <v>7.17</v>
      </c>
    </row>
    <row r="5" s="31" customFormat="1" ht="23.25" customHeight="1" spans="1:9">
      <c r="A5" s="44"/>
      <c r="B5" s="49" t="s">
        <v>23</v>
      </c>
      <c r="C5" s="50">
        <f>383.93+143.64</f>
        <v>527.57</v>
      </c>
      <c r="D5" s="50">
        <f>383.93+143.64</f>
        <v>527.57</v>
      </c>
      <c r="E5" s="51">
        <v>348.64</v>
      </c>
      <c r="F5" s="52">
        <f>E5/D5</f>
        <v>0.660841215383741</v>
      </c>
      <c r="G5" s="53"/>
      <c r="H5" s="54" t="s">
        <v>24</v>
      </c>
      <c r="I5" s="54" t="s">
        <v>24</v>
      </c>
    </row>
    <row r="6" s="31" customFormat="1" ht="23.25" customHeight="1" spans="1:9">
      <c r="A6" s="55"/>
      <c r="B6" s="49" t="s">
        <v>25</v>
      </c>
      <c r="C6" s="50">
        <f>479+109.94</f>
        <v>588.94</v>
      </c>
      <c r="D6" s="50">
        <f>479+109.94</f>
        <v>588.94</v>
      </c>
      <c r="E6" s="51">
        <v>451.81</v>
      </c>
      <c r="F6" s="52">
        <f>E6/D6</f>
        <v>0.767157944782151</v>
      </c>
      <c r="G6" s="53"/>
      <c r="H6" s="54" t="s">
        <v>24</v>
      </c>
      <c r="I6" s="54" t="s">
        <v>24</v>
      </c>
    </row>
    <row r="7" s="31" customFormat="1" ht="23" customHeight="1" spans="1:9">
      <c r="A7" s="38" t="s">
        <v>26</v>
      </c>
      <c r="B7" s="37" t="s">
        <v>27</v>
      </c>
      <c r="C7" s="37"/>
      <c r="D7" s="37"/>
      <c r="E7" s="38" t="s">
        <v>28</v>
      </c>
      <c r="F7" s="38"/>
      <c r="G7" s="38"/>
      <c r="H7" s="38"/>
      <c r="I7" s="38"/>
    </row>
    <row r="8" s="31" customFormat="1" ht="47" customHeight="1" spans="1:9">
      <c r="A8" s="41"/>
      <c r="B8" s="49" t="s">
        <v>29</v>
      </c>
      <c r="C8" s="49"/>
      <c r="D8" s="49"/>
      <c r="E8" s="56" t="s">
        <v>30</v>
      </c>
      <c r="F8" s="56"/>
      <c r="G8" s="56"/>
      <c r="H8" s="56"/>
      <c r="I8" s="81"/>
    </row>
    <row r="9" s="31" customFormat="1" ht="76" customHeight="1" spans="1:9">
      <c r="A9" s="41"/>
      <c r="B9" s="49" t="s">
        <v>31</v>
      </c>
      <c r="C9" s="49"/>
      <c r="D9" s="49"/>
      <c r="E9" s="56" t="s">
        <v>32</v>
      </c>
      <c r="F9" s="56"/>
      <c r="G9" s="56"/>
      <c r="H9" s="56"/>
      <c r="I9" s="81"/>
    </row>
    <row r="10" s="31" customFormat="1" ht="58" customHeight="1" spans="1:9">
      <c r="A10" s="41"/>
      <c r="B10" s="49" t="s">
        <v>33</v>
      </c>
      <c r="C10" s="49"/>
      <c r="D10" s="49"/>
      <c r="E10" s="56" t="s">
        <v>34</v>
      </c>
      <c r="F10" s="56"/>
      <c r="G10" s="56"/>
      <c r="H10" s="56"/>
      <c r="I10" s="81"/>
    </row>
    <row r="11" s="31" customFormat="1" ht="23.25" customHeight="1" spans="1:9">
      <c r="A11" s="57" t="s">
        <v>35</v>
      </c>
      <c r="B11" s="39" t="s">
        <v>36</v>
      </c>
      <c r="C11" s="58" t="s">
        <v>37</v>
      </c>
      <c r="D11" s="40" t="s">
        <v>38</v>
      </c>
      <c r="E11" s="38" t="s">
        <v>39</v>
      </c>
      <c r="F11" s="38" t="s">
        <v>40</v>
      </c>
      <c r="G11" s="38" t="s">
        <v>20</v>
      </c>
      <c r="H11" s="38" t="s">
        <v>21</v>
      </c>
      <c r="I11" s="38" t="s">
        <v>41</v>
      </c>
    </row>
    <row r="12" s="31" customFormat="1" ht="42" customHeight="1" spans="1:9">
      <c r="A12" s="57"/>
      <c r="B12" s="59" t="s">
        <v>42</v>
      </c>
      <c r="C12" s="60" t="s">
        <v>43</v>
      </c>
      <c r="D12" s="61" t="s">
        <v>44</v>
      </c>
      <c r="E12" s="62" t="s">
        <v>45</v>
      </c>
      <c r="F12" s="63">
        <v>0.6608</v>
      </c>
      <c r="G12" s="64">
        <v>2.7</v>
      </c>
      <c r="H12" s="64">
        <v>1.78</v>
      </c>
      <c r="I12" s="82" t="s">
        <v>46</v>
      </c>
    </row>
    <row r="13" s="31" customFormat="1" ht="100" customHeight="1" spans="1:9">
      <c r="A13" s="57"/>
      <c r="B13" s="65"/>
      <c r="C13" s="66"/>
      <c r="D13" s="61" t="s">
        <v>47</v>
      </c>
      <c r="E13" s="62" t="s">
        <v>45</v>
      </c>
      <c r="F13" s="63">
        <v>0.7672</v>
      </c>
      <c r="G13" s="64">
        <v>2.7</v>
      </c>
      <c r="H13" s="64">
        <v>2.07</v>
      </c>
      <c r="I13" s="82" t="s">
        <v>48</v>
      </c>
    </row>
    <row r="14" s="31" customFormat="1" ht="56" customHeight="1" spans="1:9">
      <c r="A14" s="57"/>
      <c r="B14" s="65"/>
      <c r="C14" s="66"/>
      <c r="D14" s="61" t="s">
        <v>49</v>
      </c>
      <c r="E14" s="62" t="s">
        <v>50</v>
      </c>
      <c r="F14" s="63">
        <v>0.4191</v>
      </c>
      <c r="G14" s="64">
        <v>2.7</v>
      </c>
      <c r="H14" s="64">
        <v>1.13</v>
      </c>
      <c r="I14" s="82" t="s">
        <v>51</v>
      </c>
    </row>
    <row r="15" s="31" customFormat="1" ht="25" customHeight="1" spans="1:9">
      <c r="A15" s="57"/>
      <c r="B15" s="65"/>
      <c r="C15" s="67"/>
      <c r="D15" s="61" t="s">
        <v>52</v>
      </c>
      <c r="E15" s="62" t="s">
        <v>53</v>
      </c>
      <c r="F15" s="63">
        <v>0.2142</v>
      </c>
      <c r="G15" s="64">
        <v>2.7</v>
      </c>
      <c r="H15" s="64">
        <v>2.7</v>
      </c>
      <c r="I15" s="82"/>
    </row>
    <row r="16" s="31" customFormat="1" ht="23.25" customHeight="1" spans="1:9">
      <c r="A16" s="57"/>
      <c r="B16" s="65"/>
      <c r="C16" s="68" t="s">
        <v>54</v>
      </c>
      <c r="D16" s="61" t="s">
        <v>55</v>
      </c>
      <c r="E16" s="57" t="s">
        <v>56</v>
      </c>
      <c r="F16" s="62" t="s">
        <v>45</v>
      </c>
      <c r="G16" s="64">
        <v>2.7</v>
      </c>
      <c r="H16" s="64">
        <v>2.7</v>
      </c>
      <c r="I16" s="45"/>
    </row>
    <row r="17" s="31" customFormat="1" ht="23.25" customHeight="1" spans="1:9">
      <c r="A17" s="57"/>
      <c r="B17" s="65"/>
      <c r="C17" s="67"/>
      <c r="D17" s="61" t="s">
        <v>57</v>
      </c>
      <c r="E17" s="57" t="s">
        <v>58</v>
      </c>
      <c r="F17" s="62" t="s">
        <v>45</v>
      </c>
      <c r="G17" s="64">
        <v>2.7</v>
      </c>
      <c r="H17" s="64">
        <v>2.7</v>
      </c>
      <c r="I17" s="45"/>
    </row>
    <row r="18" s="31" customFormat="1" ht="23.25" customHeight="1" spans="1:9">
      <c r="A18" s="57"/>
      <c r="B18" s="65"/>
      <c r="C18" s="69" t="s">
        <v>59</v>
      </c>
      <c r="D18" s="61" t="s">
        <v>60</v>
      </c>
      <c r="E18" s="57" t="s">
        <v>58</v>
      </c>
      <c r="F18" s="62" t="s">
        <v>45</v>
      </c>
      <c r="G18" s="64">
        <v>2.7</v>
      </c>
      <c r="H18" s="64">
        <v>2.7</v>
      </c>
      <c r="I18" s="45"/>
    </row>
    <row r="19" s="31" customFormat="1" ht="23.25" customHeight="1" spans="1:9">
      <c r="A19" s="57"/>
      <c r="B19" s="65"/>
      <c r="C19" s="70" t="s">
        <v>61</v>
      </c>
      <c r="D19" s="61" t="s">
        <v>62</v>
      </c>
      <c r="E19" s="57" t="s">
        <v>58</v>
      </c>
      <c r="F19" s="62" t="s">
        <v>45</v>
      </c>
      <c r="G19" s="64">
        <v>2.7</v>
      </c>
      <c r="H19" s="64">
        <v>2.7</v>
      </c>
      <c r="I19" s="45"/>
    </row>
    <row r="20" s="31" customFormat="1" ht="23.25" customHeight="1" spans="1:9">
      <c r="A20" s="57"/>
      <c r="B20" s="65"/>
      <c r="C20" s="70" t="s">
        <v>63</v>
      </c>
      <c r="D20" s="61" t="s">
        <v>64</v>
      </c>
      <c r="E20" s="62" t="s">
        <v>45</v>
      </c>
      <c r="F20" s="62" t="s">
        <v>45</v>
      </c>
      <c r="G20" s="64">
        <v>2.7</v>
      </c>
      <c r="H20" s="64">
        <v>2.7</v>
      </c>
      <c r="I20" s="83"/>
    </row>
    <row r="21" s="31" customFormat="1" ht="23.25" customHeight="1" spans="1:9">
      <c r="A21" s="57"/>
      <c r="B21" s="71"/>
      <c r="C21" s="70" t="s">
        <v>65</v>
      </c>
      <c r="D21" s="61" t="s">
        <v>66</v>
      </c>
      <c r="E21" s="57" t="s">
        <v>56</v>
      </c>
      <c r="F21" s="62" t="s">
        <v>45</v>
      </c>
      <c r="G21" s="64">
        <v>2.7</v>
      </c>
      <c r="H21" s="64">
        <v>2.7</v>
      </c>
      <c r="I21" s="45"/>
    </row>
    <row r="22" s="31" customFormat="1" ht="99" customHeight="1" spans="1:9">
      <c r="A22" s="57"/>
      <c r="B22" s="72" t="s">
        <v>67</v>
      </c>
      <c r="C22" s="60" t="s">
        <v>68</v>
      </c>
      <c r="D22" s="61" t="s">
        <v>69</v>
      </c>
      <c r="E22" s="57" t="s">
        <v>70</v>
      </c>
      <c r="F22" s="57" t="s">
        <v>71</v>
      </c>
      <c r="G22" s="64">
        <v>9</v>
      </c>
      <c r="H22" s="64">
        <v>4.5</v>
      </c>
      <c r="I22" s="82" t="s">
        <v>72</v>
      </c>
    </row>
    <row r="23" s="31" customFormat="1" ht="99" customHeight="1" spans="1:9">
      <c r="A23" s="57"/>
      <c r="B23" s="73"/>
      <c r="C23" s="66"/>
      <c r="D23" s="61" t="s">
        <v>73</v>
      </c>
      <c r="E23" s="57" t="s">
        <v>74</v>
      </c>
      <c r="F23" s="57" t="s">
        <v>75</v>
      </c>
      <c r="G23" s="64">
        <v>9</v>
      </c>
      <c r="H23" s="64">
        <v>5</v>
      </c>
      <c r="I23" s="82" t="s">
        <v>72</v>
      </c>
    </row>
    <row r="24" s="31" customFormat="1" ht="23.25" customHeight="1" spans="1:9">
      <c r="A24" s="57"/>
      <c r="B24" s="73"/>
      <c r="C24" s="57" t="s">
        <v>76</v>
      </c>
      <c r="D24" s="61" t="s">
        <v>77</v>
      </c>
      <c r="E24" s="57" t="s">
        <v>78</v>
      </c>
      <c r="F24" s="62" t="s">
        <v>79</v>
      </c>
      <c r="G24" s="64">
        <v>8</v>
      </c>
      <c r="H24" s="64">
        <v>8</v>
      </c>
      <c r="I24" s="45"/>
    </row>
    <row r="25" s="31" customFormat="1" ht="23.25" customHeight="1" spans="1:9">
      <c r="A25" s="57"/>
      <c r="B25" s="73"/>
      <c r="C25" s="57"/>
      <c r="D25" s="61" t="s">
        <v>80</v>
      </c>
      <c r="E25" s="57" t="s">
        <v>81</v>
      </c>
      <c r="F25" s="62" t="s">
        <v>45</v>
      </c>
      <c r="G25" s="64">
        <v>8</v>
      </c>
      <c r="H25" s="64">
        <v>8</v>
      </c>
      <c r="I25" s="45"/>
    </row>
    <row r="26" s="31" customFormat="1" ht="23.25" customHeight="1" spans="1:9">
      <c r="A26" s="57"/>
      <c r="B26" s="73"/>
      <c r="C26" s="60" t="s">
        <v>82</v>
      </c>
      <c r="D26" s="74" t="s">
        <v>83</v>
      </c>
      <c r="E26" s="57" t="s">
        <v>84</v>
      </c>
      <c r="F26" s="57" t="s">
        <v>85</v>
      </c>
      <c r="G26" s="64">
        <v>10</v>
      </c>
      <c r="H26" s="64">
        <v>10</v>
      </c>
      <c r="I26" s="45"/>
    </row>
    <row r="27" s="31" customFormat="1" ht="23.25" customHeight="1" spans="1:9">
      <c r="A27" s="57"/>
      <c r="B27" s="73"/>
      <c r="C27" s="60" t="s">
        <v>86</v>
      </c>
      <c r="D27" s="75" t="s">
        <v>87</v>
      </c>
      <c r="E27" s="57" t="s">
        <v>88</v>
      </c>
      <c r="F27" s="57" t="s">
        <v>89</v>
      </c>
      <c r="G27" s="64">
        <v>5</v>
      </c>
      <c r="H27" s="64">
        <v>5</v>
      </c>
      <c r="I27" s="45"/>
    </row>
    <row r="28" s="31" customFormat="1" ht="36" customHeight="1" spans="1:9">
      <c r="A28" s="57"/>
      <c r="B28" s="73"/>
      <c r="C28" s="67"/>
      <c r="D28" s="75" t="s">
        <v>90</v>
      </c>
      <c r="E28" s="57" t="s">
        <v>91</v>
      </c>
      <c r="F28" s="57" t="s">
        <v>92</v>
      </c>
      <c r="G28" s="64">
        <v>5</v>
      </c>
      <c r="H28" s="64">
        <v>0</v>
      </c>
      <c r="I28" s="84" t="s">
        <v>93</v>
      </c>
    </row>
    <row r="29" s="31" customFormat="1" ht="23.25" customHeight="1" spans="1:9">
      <c r="A29" s="57"/>
      <c r="B29" s="76" t="s">
        <v>94</v>
      </c>
      <c r="C29" s="69" t="s">
        <v>95</v>
      </c>
      <c r="D29" s="61" t="s">
        <v>96</v>
      </c>
      <c r="E29" s="57" t="s">
        <v>97</v>
      </c>
      <c r="F29" s="57" t="s">
        <v>45</v>
      </c>
      <c r="G29" s="64">
        <v>3</v>
      </c>
      <c r="H29" s="64">
        <v>3</v>
      </c>
      <c r="I29" s="45"/>
    </row>
    <row r="30" s="31" customFormat="1" ht="23.25" customHeight="1" spans="1:9">
      <c r="A30" s="57"/>
      <c r="B30" s="65"/>
      <c r="C30" s="70" t="s">
        <v>98</v>
      </c>
      <c r="D30" s="61" t="s">
        <v>99</v>
      </c>
      <c r="E30" s="57" t="s">
        <v>100</v>
      </c>
      <c r="F30" s="57" t="s">
        <v>101</v>
      </c>
      <c r="G30" s="64">
        <v>3</v>
      </c>
      <c r="H30" s="64">
        <v>3</v>
      </c>
      <c r="I30" s="45"/>
    </row>
    <row r="31" s="31" customFormat="1" ht="23.25" customHeight="1" spans="1:9">
      <c r="A31" s="57"/>
      <c r="B31" s="65"/>
      <c r="C31" s="60" t="s">
        <v>102</v>
      </c>
      <c r="D31" s="74" t="s">
        <v>103</v>
      </c>
      <c r="E31" s="57" t="s">
        <v>97</v>
      </c>
      <c r="F31" s="57" t="s">
        <v>45</v>
      </c>
      <c r="G31" s="64">
        <v>3</v>
      </c>
      <c r="H31" s="64">
        <v>3</v>
      </c>
      <c r="I31" s="45"/>
    </row>
    <row r="32" s="31" customFormat="1" ht="23.25" customHeight="1" spans="1:9">
      <c r="A32" s="38" t="s">
        <v>104</v>
      </c>
      <c r="B32" s="38"/>
      <c r="C32" s="38"/>
      <c r="D32" s="38"/>
      <c r="E32" s="38"/>
      <c r="F32" s="38"/>
      <c r="G32" s="38">
        <f>SUM(G12:G31)+H4</f>
        <v>100</v>
      </c>
      <c r="H32" s="38">
        <f>SUM(H12:H31)+I4</f>
        <v>80.55</v>
      </c>
      <c r="I32" s="38" t="s">
        <v>105</v>
      </c>
    </row>
    <row r="33" s="31" customFormat="1" ht="23.25" customHeight="1" spans="1:9">
      <c r="A33" s="77" t="s">
        <v>106</v>
      </c>
      <c r="B33" s="78"/>
      <c r="C33" s="78"/>
      <c r="D33" s="78"/>
      <c r="E33" s="78"/>
      <c r="F33" s="78"/>
      <c r="G33" s="78"/>
      <c r="H33" s="78"/>
      <c r="I33" s="85"/>
    </row>
    <row r="34" s="31" customFormat="1" ht="14.5"/>
    <row r="35" s="31" customFormat="1" ht="14.5"/>
    <row r="36" s="31" customFormat="1" ht="14.5"/>
    <row r="37" s="31" customFormat="1" ht="14.5"/>
    <row r="38" s="31" customFormat="1" spans="16379:16381">
      <c r="XEY38" s="32"/>
      <c r="XEZ38" s="32"/>
      <c r="XFA38" s="32"/>
    </row>
  </sheetData>
  <mergeCells count="27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32:F32"/>
    <mergeCell ref="A33:I33"/>
    <mergeCell ref="A3:A6"/>
    <mergeCell ref="A7:A10"/>
    <mergeCell ref="A11:A31"/>
    <mergeCell ref="B12:B21"/>
    <mergeCell ref="B22:B28"/>
    <mergeCell ref="B29:B31"/>
    <mergeCell ref="C12:C15"/>
    <mergeCell ref="C16:C17"/>
    <mergeCell ref="C22:C23"/>
    <mergeCell ref="C24:C25"/>
    <mergeCell ref="C27:C28"/>
  </mergeCells>
  <printOptions horizontalCentered="1"/>
  <pageMargins left="0.357638888888889" right="0.357638888888889" top="1" bottom="1" header="0.5" footer="0.5"/>
  <pageSetup paperSize="9" scale="55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B7" sqref="B7"/>
    </sheetView>
  </sheetViews>
  <sheetFormatPr defaultColWidth="9" defaultRowHeight="14.5"/>
  <cols>
    <col min="1" max="1" width="8.12844036697248" style="18" customWidth="1"/>
    <col min="2" max="2" width="17.7614678899083" customWidth="1"/>
    <col min="3" max="3" width="29.0825688073394" customWidth="1"/>
    <col min="4" max="4" width="12.6238532110092" customWidth="1"/>
    <col min="5" max="6" width="13.2477064220183" customWidth="1"/>
    <col min="7" max="11" width="12.6238532110092" customWidth="1"/>
  </cols>
  <sheetData>
    <row r="1" ht="57" customHeight="1" spans="1:11">
      <c r="A1" s="19" t="s">
        <v>107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="17" customFormat="1" ht="30" customHeight="1" spans="1:11">
      <c r="A2" s="20" t="s">
        <v>108</v>
      </c>
      <c r="B2" s="21" t="s">
        <v>109</v>
      </c>
      <c r="C2" s="22" t="s">
        <v>110</v>
      </c>
      <c r="D2" s="21" t="s">
        <v>111</v>
      </c>
      <c r="E2" s="21"/>
      <c r="F2" s="21"/>
      <c r="G2" s="21"/>
      <c r="H2" s="21"/>
      <c r="I2" s="21"/>
      <c r="J2" s="20" t="s">
        <v>112</v>
      </c>
      <c r="K2" s="20" t="s">
        <v>113</v>
      </c>
    </row>
    <row r="3" s="17" customFormat="1" ht="30" customHeight="1" spans="1:11">
      <c r="A3" s="23"/>
      <c r="B3" s="21"/>
      <c r="C3" s="22"/>
      <c r="D3" s="21" t="s">
        <v>17</v>
      </c>
      <c r="E3" s="21"/>
      <c r="F3" s="21"/>
      <c r="G3" s="21"/>
      <c r="H3" s="21" t="s">
        <v>114</v>
      </c>
      <c r="I3" s="21" t="s">
        <v>115</v>
      </c>
      <c r="J3" s="23"/>
      <c r="K3" s="23"/>
    </row>
    <row r="4" s="17" customFormat="1" ht="30" customHeight="1" spans="1:11">
      <c r="A4" s="24"/>
      <c r="B4" s="21"/>
      <c r="C4" s="22"/>
      <c r="D4" s="22" t="s">
        <v>116</v>
      </c>
      <c r="E4" s="21" t="s">
        <v>117</v>
      </c>
      <c r="F4" s="21" t="s">
        <v>118</v>
      </c>
      <c r="G4" s="21" t="s">
        <v>119</v>
      </c>
      <c r="H4" s="21"/>
      <c r="I4" s="22"/>
      <c r="J4" s="24"/>
      <c r="K4" s="23"/>
    </row>
    <row r="5" ht="30" customHeight="1" spans="1:11">
      <c r="A5" s="25">
        <v>1</v>
      </c>
      <c r="B5" s="26" t="s">
        <v>120</v>
      </c>
      <c r="C5" s="25" t="s">
        <v>121</v>
      </c>
      <c r="D5" s="27">
        <f>SUM(E5:G5)</f>
        <v>129</v>
      </c>
      <c r="E5" s="28">
        <v>129</v>
      </c>
      <c r="F5" s="28"/>
      <c r="G5" s="28"/>
      <c r="H5" s="27">
        <v>115.44</v>
      </c>
      <c r="I5" s="30">
        <f>H5/D5</f>
        <v>0.894883720930232</v>
      </c>
      <c r="J5" s="25">
        <v>98.95</v>
      </c>
      <c r="K5" s="29"/>
    </row>
    <row r="6" ht="30" customHeight="1" spans="1:11">
      <c r="A6" s="25">
        <v>2</v>
      </c>
      <c r="B6" s="25" t="s">
        <v>122</v>
      </c>
      <c r="C6" s="25" t="s">
        <v>121</v>
      </c>
      <c r="D6" s="27">
        <f>SUM(E6:G6)</f>
        <v>359.94</v>
      </c>
      <c r="E6" s="27">
        <v>250</v>
      </c>
      <c r="F6" s="27">
        <v>109.94</v>
      </c>
      <c r="G6" s="27"/>
      <c r="H6" s="27">
        <v>261.34</v>
      </c>
      <c r="I6" s="30">
        <f>H6/D6</f>
        <v>0.72606545535367</v>
      </c>
      <c r="J6" s="25">
        <v>90.83</v>
      </c>
      <c r="K6" s="29"/>
    </row>
    <row r="7" ht="30" customHeight="1" spans="1:11">
      <c r="A7" s="25">
        <v>3</v>
      </c>
      <c r="B7" s="25" t="s">
        <v>123</v>
      </c>
      <c r="C7" s="25" t="s">
        <v>121</v>
      </c>
      <c r="D7" s="27">
        <f>SUM(E7:G7)</f>
        <v>100</v>
      </c>
      <c r="E7" s="27">
        <v>100</v>
      </c>
      <c r="F7" s="27"/>
      <c r="G7" s="27"/>
      <c r="H7" s="27">
        <v>75.02</v>
      </c>
      <c r="I7" s="30">
        <f>H7/D7</f>
        <v>0.7502</v>
      </c>
      <c r="J7" s="25">
        <v>91.88</v>
      </c>
      <c r="K7" s="29"/>
    </row>
    <row r="8" ht="30" customHeight="1" spans="1:11">
      <c r="A8" s="25"/>
      <c r="B8" s="25"/>
      <c r="C8" s="25"/>
      <c r="D8" s="25"/>
      <c r="E8" s="29"/>
      <c r="F8" s="29"/>
      <c r="G8" s="29"/>
      <c r="H8" s="29"/>
      <c r="I8" s="30"/>
      <c r="J8" s="29"/>
      <c r="K8" s="29"/>
    </row>
    <row r="9" ht="30" customHeight="1" spans="1:11">
      <c r="A9" s="25"/>
      <c r="B9" s="29"/>
      <c r="C9" s="29"/>
      <c r="D9" s="29"/>
      <c r="E9" s="29"/>
      <c r="F9" s="29"/>
      <c r="G9" s="29"/>
      <c r="H9" s="29"/>
      <c r="I9" s="30"/>
      <c r="J9" s="29"/>
      <c r="K9" s="29"/>
    </row>
    <row r="10" ht="30" customHeight="1" spans="1:11">
      <c r="A10" s="25"/>
      <c r="B10" s="29"/>
      <c r="C10" s="29"/>
      <c r="D10" s="29"/>
      <c r="E10" s="29"/>
      <c r="F10" s="29"/>
      <c r="G10" s="29"/>
      <c r="H10" s="29"/>
      <c r="I10" s="30"/>
      <c r="J10" s="29"/>
      <c r="K10" s="29"/>
    </row>
    <row r="11" ht="30" customHeight="1" spans="1:11">
      <c r="A11" s="25"/>
      <c r="B11" s="29"/>
      <c r="C11" s="29"/>
      <c r="D11" s="29"/>
      <c r="E11" s="29"/>
      <c r="F11" s="29"/>
      <c r="G11" s="29"/>
      <c r="H11" s="29"/>
      <c r="I11" s="30"/>
      <c r="J11" s="29"/>
      <c r="K11" s="29"/>
    </row>
    <row r="12" ht="30" customHeight="1" spans="1:11">
      <c r="A12" s="25"/>
      <c r="B12" s="29"/>
      <c r="C12" s="29"/>
      <c r="D12" s="29"/>
      <c r="E12" s="29"/>
      <c r="F12" s="29"/>
      <c r="G12" s="29"/>
      <c r="H12" s="29"/>
      <c r="I12" s="30"/>
      <c r="J12" s="29"/>
      <c r="K12" s="29"/>
    </row>
    <row r="13" ht="30" customHeight="1" spans="1:11">
      <c r="A13" s="25"/>
      <c r="B13" s="25" t="s">
        <v>124</v>
      </c>
      <c r="C13" s="29"/>
      <c r="D13" s="27">
        <f>SUM(D5:D7)</f>
        <v>588.94</v>
      </c>
      <c r="E13" s="27">
        <f>SUM(E5:E7)</f>
        <v>479</v>
      </c>
      <c r="F13" s="27">
        <f>SUM(F5:F7)</f>
        <v>109.94</v>
      </c>
      <c r="G13" s="27"/>
      <c r="H13" s="27">
        <f>SUM(H5:H7)</f>
        <v>451.8</v>
      </c>
      <c r="I13" s="30">
        <f>H13/D13</f>
        <v>0.767140965123782</v>
      </c>
      <c r="J13" s="29">
        <v>93.89</v>
      </c>
      <c r="K13" s="29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rintOptions horizontalCentered="1"/>
  <pageMargins left="0.751388888888889" right="0.751388888888889" top="1" bottom="1" header="0.5" footer="0.5"/>
  <pageSetup paperSize="9" scale="81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B11" sqref="B11:N11"/>
    </sheetView>
  </sheetViews>
  <sheetFormatPr defaultColWidth="9" defaultRowHeight="14.5"/>
  <cols>
    <col min="1" max="1" width="5.24770642201835" customWidth="1"/>
    <col min="3" max="3" width="7.87155963302752" customWidth="1"/>
    <col min="5" max="5" width="12.3761467889908" customWidth="1"/>
    <col min="6" max="6" width="2.37614678899083" customWidth="1"/>
    <col min="7" max="7" width="10.8715596330275" customWidth="1"/>
    <col min="8" max="8" width="10.1284403669725" customWidth="1"/>
    <col min="9" max="9" width="6.87155963302752" customWidth="1"/>
    <col min="10" max="10" width="0.871559633027523" customWidth="1"/>
    <col min="11" max="11" width="8" customWidth="1"/>
    <col min="12" max="12" width="1" customWidth="1"/>
    <col min="13" max="13" width="6.87155963302752" customWidth="1"/>
    <col min="14" max="14" width="12.8715596330275" customWidth="1"/>
  </cols>
  <sheetData>
    <row r="1" ht="42" customHeight="1" spans="1:14">
      <c r="A1" s="1" t="s">
        <v>125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109</v>
      </c>
      <c r="B2" s="2"/>
      <c r="C2" s="2" t="s">
        <v>120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110</v>
      </c>
      <c r="B3" s="2"/>
      <c r="C3" s="2" t="s">
        <v>121</v>
      </c>
      <c r="D3" s="2"/>
      <c r="E3" s="2"/>
      <c r="F3" s="2"/>
      <c r="G3" s="2"/>
      <c r="H3" s="2" t="s">
        <v>126</v>
      </c>
      <c r="I3" s="2"/>
      <c r="J3" s="2" t="s">
        <v>14</v>
      </c>
      <c r="K3" s="2"/>
      <c r="L3" s="2"/>
      <c r="M3" s="2"/>
      <c r="N3" s="2"/>
    </row>
    <row r="4" ht="15" customHeight="1" spans="1:14">
      <c r="A4" s="2" t="s">
        <v>111</v>
      </c>
      <c r="B4" s="2"/>
      <c r="C4" s="2"/>
      <c r="D4" s="2"/>
      <c r="E4" s="2" t="s">
        <v>16</v>
      </c>
      <c r="F4" s="2" t="s">
        <v>127</v>
      </c>
      <c r="G4" s="2"/>
      <c r="H4" s="2" t="s">
        <v>128</v>
      </c>
      <c r="I4" s="2"/>
      <c r="J4" s="2" t="s">
        <v>20</v>
      </c>
      <c r="K4" s="2"/>
      <c r="L4" s="2" t="s">
        <v>129</v>
      </c>
      <c r="M4" s="2"/>
      <c r="N4" s="2" t="s">
        <v>21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130</v>
      </c>
      <c r="D6" s="3"/>
      <c r="E6" s="4">
        <f>SUM(E7:E9)</f>
        <v>129</v>
      </c>
      <c r="F6" s="4">
        <f>SUM(F7:G9)</f>
        <v>129</v>
      </c>
      <c r="G6" s="4"/>
      <c r="H6" s="4">
        <f>SUM(H7:I9)</f>
        <v>115.44</v>
      </c>
      <c r="I6" s="4"/>
      <c r="J6" s="2">
        <v>10</v>
      </c>
      <c r="K6" s="2"/>
      <c r="L6" s="10">
        <f>H6/F6</f>
        <v>0.894883720930232</v>
      </c>
      <c r="M6" s="10"/>
      <c r="N6" s="2">
        <v>8.95</v>
      </c>
    </row>
    <row r="7" ht="15" customHeight="1" spans="1:14">
      <c r="A7" s="2"/>
      <c r="B7" s="2"/>
      <c r="C7" s="2" t="s">
        <v>131</v>
      </c>
      <c r="D7" s="2"/>
      <c r="E7" s="4">
        <v>129</v>
      </c>
      <c r="F7" s="4">
        <v>129</v>
      </c>
      <c r="G7" s="4"/>
      <c r="H7" s="4">
        <v>115.44</v>
      </c>
      <c r="I7" s="4"/>
      <c r="J7" s="2" t="s">
        <v>24</v>
      </c>
      <c r="K7" s="2"/>
      <c r="L7" s="2"/>
      <c r="M7" s="2"/>
      <c r="N7" s="2" t="s">
        <v>24</v>
      </c>
    </row>
    <row r="8" ht="15" customHeight="1" spans="1:14">
      <c r="A8" s="2"/>
      <c r="B8" s="2"/>
      <c r="C8" s="2" t="s">
        <v>132</v>
      </c>
      <c r="D8" s="2"/>
      <c r="E8" s="4"/>
      <c r="F8" s="4"/>
      <c r="G8" s="4"/>
      <c r="H8" s="4"/>
      <c r="I8" s="4"/>
      <c r="J8" s="2" t="s">
        <v>24</v>
      </c>
      <c r="K8" s="2"/>
      <c r="L8" s="2"/>
      <c r="M8" s="2"/>
      <c r="N8" s="2" t="s">
        <v>24</v>
      </c>
    </row>
    <row r="9" ht="15" customHeight="1" spans="1:14">
      <c r="A9" s="2"/>
      <c r="B9" s="2"/>
      <c r="C9" s="2" t="s">
        <v>119</v>
      </c>
      <c r="D9" s="2"/>
      <c r="E9" s="4"/>
      <c r="F9" s="4"/>
      <c r="G9" s="4"/>
      <c r="H9" s="4"/>
      <c r="I9" s="4"/>
      <c r="J9" s="2" t="s">
        <v>24</v>
      </c>
      <c r="K9" s="2"/>
      <c r="L9" s="2"/>
      <c r="M9" s="2"/>
      <c r="N9" s="2" t="s">
        <v>24</v>
      </c>
    </row>
    <row r="10" ht="15" customHeight="1" spans="1:14">
      <c r="A10" s="2" t="s">
        <v>133</v>
      </c>
      <c r="B10" s="2" t="s">
        <v>27</v>
      </c>
      <c r="C10" s="2"/>
      <c r="D10" s="2"/>
      <c r="E10" s="2"/>
      <c r="F10" s="2"/>
      <c r="G10" s="2"/>
      <c r="H10" s="2" t="s">
        <v>134</v>
      </c>
      <c r="I10" s="2"/>
      <c r="J10" s="2"/>
      <c r="K10" s="2"/>
      <c r="L10" s="2"/>
      <c r="M10" s="2"/>
      <c r="N10" s="2"/>
    </row>
    <row r="11" ht="65" customHeight="1" spans="1:14">
      <c r="A11" s="2"/>
      <c r="B11" s="5" t="s">
        <v>135</v>
      </c>
      <c r="C11" s="5"/>
      <c r="D11" s="5"/>
      <c r="E11" s="5"/>
      <c r="F11" s="5"/>
      <c r="G11" s="5"/>
      <c r="H11" s="5" t="s">
        <v>136</v>
      </c>
      <c r="I11" s="5"/>
      <c r="J11" s="5"/>
      <c r="K11" s="5"/>
      <c r="L11" s="5"/>
      <c r="M11" s="5"/>
      <c r="N11" s="5"/>
    </row>
    <row r="12" ht="18.95" customHeight="1" spans="1:14">
      <c r="A12" s="6" t="s">
        <v>137</v>
      </c>
      <c r="B12" s="2" t="s">
        <v>36</v>
      </c>
      <c r="C12" s="2" t="s">
        <v>37</v>
      </c>
      <c r="D12" s="2" t="s">
        <v>38</v>
      </c>
      <c r="E12" s="2"/>
      <c r="F12" s="2"/>
      <c r="G12" s="2" t="s">
        <v>39</v>
      </c>
      <c r="H12" s="2" t="s">
        <v>40</v>
      </c>
      <c r="I12" s="2" t="s">
        <v>20</v>
      </c>
      <c r="J12" s="2"/>
      <c r="K12" s="2" t="s">
        <v>21</v>
      </c>
      <c r="L12" s="2"/>
      <c r="M12" s="2" t="s">
        <v>41</v>
      </c>
      <c r="N12" s="2"/>
    </row>
    <row r="13" ht="15" customHeight="1" spans="1:14">
      <c r="A13" s="6"/>
      <c r="B13" s="2" t="s">
        <v>138</v>
      </c>
      <c r="C13" s="2" t="s">
        <v>139</v>
      </c>
      <c r="D13" s="5" t="s">
        <v>140</v>
      </c>
      <c r="E13" s="5"/>
      <c r="F13" s="5"/>
      <c r="G13" s="2" t="s">
        <v>141</v>
      </c>
      <c r="H13" s="2" t="s">
        <v>142</v>
      </c>
      <c r="I13" s="2">
        <v>6.25</v>
      </c>
      <c r="J13" s="2"/>
      <c r="K13" s="2">
        <v>6.25</v>
      </c>
      <c r="L13" s="2"/>
      <c r="M13" s="2"/>
      <c r="N13" s="2"/>
    </row>
    <row r="14" ht="15" customHeight="1" spans="1:14">
      <c r="A14" s="6"/>
      <c r="B14" s="2"/>
      <c r="C14" s="2"/>
      <c r="D14" s="5" t="s">
        <v>143</v>
      </c>
      <c r="E14" s="5"/>
      <c r="F14" s="5"/>
      <c r="G14" s="2" t="s">
        <v>144</v>
      </c>
      <c r="H14" s="2" t="s">
        <v>45</v>
      </c>
      <c r="I14" s="2">
        <v>6.25</v>
      </c>
      <c r="J14" s="2"/>
      <c r="K14" s="2">
        <v>6.25</v>
      </c>
      <c r="L14" s="2"/>
      <c r="M14" s="2"/>
      <c r="N14" s="2"/>
    </row>
    <row r="15" ht="15" customHeight="1" spans="1:14">
      <c r="A15" s="6"/>
      <c r="B15" s="2"/>
      <c r="C15" s="2" t="s">
        <v>145</v>
      </c>
      <c r="D15" s="5" t="s">
        <v>146</v>
      </c>
      <c r="E15" s="5"/>
      <c r="F15" s="5"/>
      <c r="G15" s="2" t="s">
        <v>78</v>
      </c>
      <c r="H15" s="2" t="s">
        <v>45</v>
      </c>
      <c r="I15" s="2">
        <v>6.25</v>
      </c>
      <c r="J15" s="2"/>
      <c r="K15" s="2">
        <v>6.25</v>
      </c>
      <c r="L15" s="2"/>
      <c r="M15" s="2"/>
      <c r="N15" s="2"/>
    </row>
    <row r="16" ht="15" customHeight="1" spans="1:14">
      <c r="A16" s="6"/>
      <c r="B16" s="2"/>
      <c r="C16" s="2"/>
      <c r="D16" s="5" t="s">
        <v>60</v>
      </c>
      <c r="E16" s="5"/>
      <c r="F16" s="5"/>
      <c r="G16" s="2" t="s">
        <v>147</v>
      </c>
      <c r="H16" s="2" t="s">
        <v>45</v>
      </c>
      <c r="I16" s="2">
        <v>6.25</v>
      </c>
      <c r="J16" s="2"/>
      <c r="K16" s="2">
        <v>6.25</v>
      </c>
      <c r="L16" s="2"/>
      <c r="M16" s="2"/>
      <c r="N16" s="2"/>
    </row>
    <row r="17" ht="15" customHeight="1" spans="1:14">
      <c r="A17" s="6"/>
      <c r="B17" s="2"/>
      <c r="C17" s="2"/>
      <c r="D17" s="5" t="s">
        <v>148</v>
      </c>
      <c r="E17" s="5"/>
      <c r="F17" s="5"/>
      <c r="G17" s="2" t="s">
        <v>97</v>
      </c>
      <c r="H17" s="2" t="s">
        <v>45</v>
      </c>
      <c r="I17" s="2">
        <v>6.25</v>
      </c>
      <c r="J17" s="2"/>
      <c r="K17" s="2">
        <v>6.25</v>
      </c>
      <c r="L17" s="2"/>
      <c r="M17" s="2"/>
      <c r="N17" s="2"/>
    </row>
    <row r="18" ht="15" customHeight="1" spans="1:14">
      <c r="A18" s="6"/>
      <c r="B18" s="2"/>
      <c r="C18" s="2" t="s">
        <v>149</v>
      </c>
      <c r="D18" s="5" t="s">
        <v>150</v>
      </c>
      <c r="E18" s="5"/>
      <c r="F18" s="5"/>
      <c r="G18" s="2" t="s">
        <v>78</v>
      </c>
      <c r="H18" s="2" t="s">
        <v>45</v>
      </c>
      <c r="I18" s="2">
        <v>6.25</v>
      </c>
      <c r="J18" s="2"/>
      <c r="K18" s="2">
        <v>6.25</v>
      </c>
      <c r="L18" s="2"/>
      <c r="M18" s="2"/>
      <c r="N18" s="2"/>
    </row>
    <row r="19" ht="15" customHeight="1" spans="1:14">
      <c r="A19" s="6"/>
      <c r="B19" s="2"/>
      <c r="C19" s="2"/>
      <c r="D19" s="5" t="s">
        <v>151</v>
      </c>
      <c r="E19" s="5"/>
      <c r="F19" s="5"/>
      <c r="G19" s="2" t="s">
        <v>152</v>
      </c>
      <c r="H19" s="2" t="s">
        <v>45</v>
      </c>
      <c r="I19" s="2">
        <v>6.25</v>
      </c>
      <c r="J19" s="2"/>
      <c r="K19" s="2">
        <v>6.25</v>
      </c>
      <c r="L19" s="2"/>
      <c r="M19" s="2"/>
      <c r="N19" s="2"/>
    </row>
    <row r="20" ht="15" customHeight="1" spans="1:14">
      <c r="A20" s="6"/>
      <c r="B20" s="2"/>
      <c r="C20" s="2" t="s">
        <v>153</v>
      </c>
      <c r="D20" s="5" t="s">
        <v>154</v>
      </c>
      <c r="E20" s="5"/>
      <c r="F20" s="5"/>
      <c r="G20" s="2" t="s">
        <v>155</v>
      </c>
      <c r="H20" s="2" t="s">
        <v>45</v>
      </c>
      <c r="I20" s="2">
        <v>6.25</v>
      </c>
      <c r="J20" s="2"/>
      <c r="K20" s="2">
        <v>6.25</v>
      </c>
      <c r="L20" s="2"/>
      <c r="M20" s="2"/>
      <c r="N20" s="2"/>
    </row>
    <row r="21" ht="21.8" spans="1:14">
      <c r="A21" s="6"/>
      <c r="B21" s="2" t="s">
        <v>156</v>
      </c>
      <c r="C21" s="2" t="s">
        <v>157</v>
      </c>
      <c r="D21" s="5" t="s">
        <v>158</v>
      </c>
      <c r="E21" s="5"/>
      <c r="F21" s="5"/>
      <c r="G21" s="2" t="s">
        <v>78</v>
      </c>
      <c r="H21" s="2" t="s">
        <v>45</v>
      </c>
      <c r="I21" s="2">
        <v>15</v>
      </c>
      <c r="J21" s="2"/>
      <c r="K21" s="2">
        <v>15</v>
      </c>
      <c r="L21" s="2"/>
      <c r="M21" s="2"/>
      <c r="N21" s="2"/>
    </row>
    <row r="22" ht="21.8" spans="1:14">
      <c r="A22" s="6"/>
      <c r="B22" s="2"/>
      <c r="C22" s="2" t="s">
        <v>159</v>
      </c>
      <c r="D22" s="5" t="s">
        <v>160</v>
      </c>
      <c r="E22" s="5"/>
      <c r="F22" s="5"/>
      <c r="G22" s="2" t="s">
        <v>78</v>
      </c>
      <c r="H22" s="2" t="s">
        <v>45</v>
      </c>
      <c r="I22" s="2">
        <v>15</v>
      </c>
      <c r="J22" s="2"/>
      <c r="K22" s="2">
        <v>15</v>
      </c>
      <c r="L22" s="2"/>
      <c r="M22" s="2"/>
      <c r="N22" s="2"/>
    </row>
    <row r="23" ht="19" customHeight="1" spans="1:14">
      <c r="A23" s="6"/>
      <c r="B23" s="2" t="s">
        <v>161</v>
      </c>
      <c r="C23" s="2" t="s">
        <v>162</v>
      </c>
      <c r="D23" s="5" t="s">
        <v>163</v>
      </c>
      <c r="E23" s="5"/>
      <c r="F23" s="5"/>
      <c r="G23" s="2" t="s">
        <v>78</v>
      </c>
      <c r="H23" s="2" t="s">
        <v>79</v>
      </c>
      <c r="I23" s="2">
        <v>5</v>
      </c>
      <c r="J23" s="2"/>
      <c r="K23" s="2">
        <v>5</v>
      </c>
      <c r="L23" s="2"/>
      <c r="M23" s="2"/>
      <c r="N23" s="2"/>
    </row>
    <row r="24" ht="19" customHeight="1" spans="1:14">
      <c r="A24" s="6"/>
      <c r="B24" s="2"/>
      <c r="C24" s="2"/>
      <c r="D24" s="5" t="s">
        <v>83</v>
      </c>
      <c r="E24" s="5"/>
      <c r="F24" s="5"/>
      <c r="G24" s="2" t="s">
        <v>78</v>
      </c>
      <c r="H24" s="2" t="s">
        <v>164</v>
      </c>
      <c r="I24" s="2">
        <v>5</v>
      </c>
      <c r="J24" s="2"/>
      <c r="K24" s="2">
        <v>5</v>
      </c>
      <c r="L24" s="2"/>
      <c r="M24" s="2"/>
      <c r="N24" s="2"/>
    </row>
    <row r="25" ht="15" customHeight="1" spans="1:14">
      <c r="A25" s="2" t="s">
        <v>165</v>
      </c>
      <c r="B25" s="2"/>
      <c r="C25" s="2"/>
      <c r="D25" s="2"/>
      <c r="E25" s="2"/>
      <c r="F25" s="2"/>
      <c r="G25" s="2"/>
      <c r="H25" s="2"/>
      <c r="I25" s="2">
        <v>100</v>
      </c>
      <c r="J25" s="2"/>
      <c r="K25" s="2">
        <f>SUM(K13:K24)+N6</f>
        <v>98.95</v>
      </c>
      <c r="L25" s="2"/>
      <c r="M25" s="13" t="s">
        <v>166</v>
      </c>
      <c r="N25" s="13"/>
    </row>
    <row r="26" spans="1:14">
      <c r="A26" s="7" t="s">
        <v>167</v>
      </c>
      <c r="B26" s="8" t="s">
        <v>168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4"/>
    </row>
    <row r="27" ht="15.95" customHeight="1"/>
  </sheetData>
  <mergeCells count="105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A25:H25"/>
    <mergeCell ref="I25:J25"/>
    <mergeCell ref="K25:L25"/>
    <mergeCell ref="M25:N25"/>
    <mergeCell ref="B26:N26"/>
    <mergeCell ref="A10:A11"/>
    <mergeCell ref="A12:A24"/>
    <mergeCell ref="B13:B20"/>
    <mergeCell ref="B21:B22"/>
    <mergeCell ref="B23:B24"/>
    <mergeCell ref="C13:C14"/>
    <mergeCell ref="C15:C17"/>
    <mergeCell ref="C18:C19"/>
    <mergeCell ref="C23:C24"/>
    <mergeCell ref="E4:E5"/>
    <mergeCell ref="N4:N5"/>
    <mergeCell ref="C4:D5"/>
    <mergeCell ref="F4:G5"/>
    <mergeCell ref="H4:I5"/>
    <mergeCell ref="J4:K5"/>
    <mergeCell ref="L4:M5"/>
    <mergeCell ref="A4:B9"/>
  </mergeCells>
  <printOptions horizontalCentered="1"/>
  <pageMargins left="0.357638888888889" right="0.357638888888889" top="1" bottom="1" header="0.5" footer="0.5"/>
  <pageSetup paperSize="9" scale="85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opLeftCell="A8" workbookViewId="0">
      <selection activeCell="D13" sqref="$A13:$XFD14"/>
    </sheetView>
  </sheetViews>
  <sheetFormatPr defaultColWidth="9" defaultRowHeight="14.5"/>
  <cols>
    <col min="1" max="1" width="5.24770642201835" customWidth="1"/>
    <col min="3" max="3" width="7.87155963302752" customWidth="1"/>
    <col min="5" max="5" width="12.3761467889908" customWidth="1"/>
    <col min="6" max="6" width="2.37614678899083" customWidth="1"/>
    <col min="7" max="7" width="10.8715596330275" customWidth="1"/>
    <col min="8" max="8" width="10.1284403669725" customWidth="1"/>
    <col min="9" max="9" width="6.87155963302752" customWidth="1"/>
    <col min="10" max="10" width="0.871559633027523" customWidth="1"/>
    <col min="11" max="11" width="8" customWidth="1"/>
    <col min="12" max="12" width="1" customWidth="1"/>
    <col min="13" max="13" width="6.87155963302752" customWidth="1"/>
    <col min="14" max="14" width="12.8715596330275" customWidth="1"/>
  </cols>
  <sheetData>
    <row r="1" ht="42" customHeight="1" spans="1:14">
      <c r="A1" s="1" t="s">
        <v>125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109</v>
      </c>
      <c r="B2" s="2"/>
      <c r="C2" s="2" t="s">
        <v>122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110</v>
      </c>
      <c r="B3" s="2"/>
      <c r="C3" s="2" t="s">
        <v>121</v>
      </c>
      <c r="D3" s="2"/>
      <c r="E3" s="2"/>
      <c r="F3" s="2"/>
      <c r="G3" s="2"/>
      <c r="H3" s="2" t="s">
        <v>126</v>
      </c>
      <c r="I3" s="2"/>
      <c r="J3" s="2" t="s">
        <v>14</v>
      </c>
      <c r="K3" s="2"/>
      <c r="L3" s="2"/>
      <c r="M3" s="2"/>
      <c r="N3" s="2"/>
    </row>
    <row r="4" ht="15" customHeight="1" spans="1:14">
      <c r="A4" s="2" t="s">
        <v>111</v>
      </c>
      <c r="B4" s="2"/>
      <c r="C4" s="2"/>
      <c r="D4" s="2"/>
      <c r="E4" s="2" t="s">
        <v>16</v>
      </c>
      <c r="F4" s="2" t="s">
        <v>127</v>
      </c>
      <c r="G4" s="2"/>
      <c r="H4" s="2" t="s">
        <v>128</v>
      </c>
      <c r="I4" s="2"/>
      <c r="J4" s="2" t="s">
        <v>20</v>
      </c>
      <c r="K4" s="2"/>
      <c r="L4" s="2" t="s">
        <v>129</v>
      </c>
      <c r="M4" s="2"/>
      <c r="N4" s="2" t="s">
        <v>21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130</v>
      </c>
      <c r="D6" s="3"/>
      <c r="E6" s="4">
        <f>SUM(E7:E9)</f>
        <v>359.94</v>
      </c>
      <c r="F6" s="4">
        <f>SUM(F7:G9)</f>
        <v>359.94</v>
      </c>
      <c r="G6" s="4"/>
      <c r="H6" s="4">
        <f>SUM(H7:I9)</f>
        <v>261.35</v>
      </c>
      <c r="I6" s="4"/>
      <c r="J6" s="2">
        <v>10</v>
      </c>
      <c r="K6" s="2"/>
      <c r="L6" s="10">
        <f>H6/F6</f>
        <v>0.726093237761849</v>
      </c>
      <c r="M6" s="10"/>
      <c r="N6" s="2">
        <v>7.26</v>
      </c>
    </row>
    <row r="7" ht="15" customHeight="1" spans="1:14">
      <c r="A7" s="2"/>
      <c r="B7" s="2"/>
      <c r="C7" s="2" t="s">
        <v>131</v>
      </c>
      <c r="D7" s="2"/>
      <c r="E7" s="4">
        <v>250</v>
      </c>
      <c r="F7" s="4">
        <v>250</v>
      </c>
      <c r="G7" s="4"/>
      <c r="H7" s="4">
        <v>151.41</v>
      </c>
      <c r="I7" s="4"/>
      <c r="J7" s="2" t="s">
        <v>24</v>
      </c>
      <c r="K7" s="2"/>
      <c r="L7" s="2"/>
      <c r="M7" s="2"/>
      <c r="N7" s="2" t="s">
        <v>24</v>
      </c>
    </row>
    <row r="8" ht="15" customHeight="1" spans="1:14">
      <c r="A8" s="2"/>
      <c r="B8" s="2"/>
      <c r="C8" s="2" t="s">
        <v>132</v>
      </c>
      <c r="D8" s="2"/>
      <c r="E8" s="4">
        <v>109.94</v>
      </c>
      <c r="F8" s="4">
        <v>109.94</v>
      </c>
      <c r="G8" s="4"/>
      <c r="H8" s="4">
        <v>109.94</v>
      </c>
      <c r="I8" s="4"/>
      <c r="J8" s="2" t="s">
        <v>24</v>
      </c>
      <c r="K8" s="2"/>
      <c r="L8" s="2"/>
      <c r="M8" s="2"/>
      <c r="N8" s="2" t="s">
        <v>24</v>
      </c>
    </row>
    <row r="9" ht="15" customHeight="1" spans="1:14">
      <c r="A9" s="2"/>
      <c r="B9" s="2"/>
      <c r="C9" s="2" t="s">
        <v>119</v>
      </c>
      <c r="D9" s="2"/>
      <c r="E9" s="4"/>
      <c r="F9" s="4"/>
      <c r="G9" s="4"/>
      <c r="H9" s="4"/>
      <c r="I9" s="4"/>
      <c r="J9" s="2" t="s">
        <v>24</v>
      </c>
      <c r="K9" s="2"/>
      <c r="L9" s="2"/>
      <c r="M9" s="2"/>
      <c r="N9" s="2" t="s">
        <v>24</v>
      </c>
    </row>
    <row r="10" ht="15" customHeight="1" spans="1:14">
      <c r="A10" s="2" t="s">
        <v>133</v>
      </c>
      <c r="B10" s="2" t="s">
        <v>27</v>
      </c>
      <c r="C10" s="2"/>
      <c r="D10" s="2"/>
      <c r="E10" s="2"/>
      <c r="F10" s="2"/>
      <c r="G10" s="2"/>
      <c r="H10" s="2" t="s">
        <v>134</v>
      </c>
      <c r="I10" s="2"/>
      <c r="J10" s="2"/>
      <c r="K10" s="2"/>
      <c r="L10" s="2"/>
      <c r="M10" s="2"/>
      <c r="N10" s="2"/>
    </row>
    <row r="11" ht="104" customHeight="1" spans="1:14">
      <c r="A11" s="2"/>
      <c r="B11" s="5" t="s">
        <v>135</v>
      </c>
      <c r="C11" s="5"/>
      <c r="D11" s="5"/>
      <c r="E11" s="5"/>
      <c r="F11" s="5"/>
      <c r="G11" s="5"/>
      <c r="H11" s="5" t="s">
        <v>169</v>
      </c>
      <c r="I11" s="5"/>
      <c r="J11" s="5"/>
      <c r="K11" s="5"/>
      <c r="L11" s="5"/>
      <c r="M11" s="5"/>
      <c r="N11" s="5"/>
    </row>
    <row r="12" ht="18.95" customHeight="1" spans="1:14">
      <c r="A12" s="6" t="s">
        <v>137</v>
      </c>
      <c r="B12" s="2" t="s">
        <v>36</v>
      </c>
      <c r="C12" s="2" t="s">
        <v>37</v>
      </c>
      <c r="D12" s="2" t="s">
        <v>38</v>
      </c>
      <c r="E12" s="2"/>
      <c r="F12" s="2"/>
      <c r="G12" s="2" t="s">
        <v>39</v>
      </c>
      <c r="H12" s="2" t="s">
        <v>40</v>
      </c>
      <c r="I12" s="2" t="s">
        <v>20</v>
      </c>
      <c r="J12" s="2"/>
      <c r="K12" s="2" t="s">
        <v>21</v>
      </c>
      <c r="L12" s="2"/>
      <c r="M12" s="2" t="s">
        <v>41</v>
      </c>
      <c r="N12" s="2"/>
    </row>
    <row r="13" ht="90" customHeight="1" spans="1:14">
      <c r="A13" s="6"/>
      <c r="B13" s="2" t="s">
        <v>138</v>
      </c>
      <c r="C13" s="2" t="s">
        <v>139</v>
      </c>
      <c r="D13" s="5" t="s">
        <v>170</v>
      </c>
      <c r="E13" s="5"/>
      <c r="F13" s="5"/>
      <c r="G13" s="2" t="s">
        <v>171</v>
      </c>
      <c r="H13" s="2" t="s">
        <v>71</v>
      </c>
      <c r="I13" s="11">
        <v>7.16</v>
      </c>
      <c r="J13" s="2"/>
      <c r="K13" s="11">
        <v>4.3</v>
      </c>
      <c r="L13" s="2"/>
      <c r="M13" s="12" t="s">
        <v>172</v>
      </c>
      <c r="N13" s="5"/>
    </row>
    <row r="14" ht="90" customHeight="1" spans="1:14">
      <c r="A14" s="6"/>
      <c r="B14" s="2"/>
      <c r="C14" s="2"/>
      <c r="D14" s="5" t="s">
        <v>173</v>
      </c>
      <c r="E14" s="5"/>
      <c r="F14" s="5"/>
      <c r="G14" s="2" t="s">
        <v>174</v>
      </c>
      <c r="H14" s="2" t="s">
        <v>75</v>
      </c>
      <c r="I14" s="11">
        <v>7.14</v>
      </c>
      <c r="J14" s="2"/>
      <c r="K14" s="11">
        <v>3.57</v>
      </c>
      <c r="L14" s="2"/>
      <c r="M14" s="12" t="s">
        <v>172</v>
      </c>
      <c r="N14" s="5"/>
    </row>
    <row r="15" ht="15" customHeight="1" spans="1:14">
      <c r="A15" s="6"/>
      <c r="B15" s="2"/>
      <c r="C15" s="2"/>
      <c r="D15" s="5" t="s">
        <v>77</v>
      </c>
      <c r="E15" s="5"/>
      <c r="F15" s="5"/>
      <c r="G15" s="2" t="s">
        <v>175</v>
      </c>
      <c r="H15" s="15" t="s">
        <v>79</v>
      </c>
      <c r="I15" s="11">
        <v>7.14</v>
      </c>
      <c r="J15" s="2"/>
      <c r="K15" s="11">
        <v>7.14</v>
      </c>
      <c r="L15" s="2"/>
      <c r="M15" s="2"/>
      <c r="N15" s="2"/>
    </row>
    <row r="16" ht="15" customHeight="1" spans="1:14">
      <c r="A16" s="6"/>
      <c r="B16" s="2"/>
      <c r="C16" s="2" t="s">
        <v>145</v>
      </c>
      <c r="D16" s="5" t="s">
        <v>176</v>
      </c>
      <c r="E16" s="5"/>
      <c r="F16" s="5"/>
      <c r="G16" s="16" t="s">
        <v>177</v>
      </c>
      <c r="H16" s="2" t="s">
        <v>178</v>
      </c>
      <c r="I16" s="11">
        <v>7.14</v>
      </c>
      <c r="J16" s="2"/>
      <c r="K16" s="11">
        <v>7.14</v>
      </c>
      <c r="L16" s="2"/>
      <c r="M16" s="2"/>
      <c r="N16" s="2"/>
    </row>
    <row r="17" ht="15" customHeight="1" spans="1:14">
      <c r="A17" s="6"/>
      <c r="B17" s="2"/>
      <c r="C17" s="2"/>
      <c r="D17" s="5" t="s">
        <v>80</v>
      </c>
      <c r="E17" s="5"/>
      <c r="F17" s="5"/>
      <c r="G17" s="2" t="s">
        <v>81</v>
      </c>
      <c r="H17" s="15" t="s">
        <v>45</v>
      </c>
      <c r="I17" s="11">
        <v>7.14</v>
      </c>
      <c r="J17" s="2"/>
      <c r="K17" s="11">
        <v>7.14</v>
      </c>
      <c r="L17" s="2"/>
      <c r="M17" s="2"/>
      <c r="N17" s="2"/>
    </row>
    <row r="18" ht="15" customHeight="1" spans="1:14">
      <c r="A18" s="6"/>
      <c r="B18" s="2"/>
      <c r="C18" s="2" t="s">
        <v>149</v>
      </c>
      <c r="D18" s="5" t="s">
        <v>179</v>
      </c>
      <c r="E18" s="5"/>
      <c r="F18" s="5"/>
      <c r="G18" s="2" t="s">
        <v>81</v>
      </c>
      <c r="H18" s="15" t="s">
        <v>45</v>
      </c>
      <c r="I18" s="11">
        <v>7.14</v>
      </c>
      <c r="J18" s="2"/>
      <c r="K18" s="11">
        <v>7.14</v>
      </c>
      <c r="L18" s="2"/>
      <c r="M18" s="2"/>
      <c r="N18" s="2"/>
    </row>
    <row r="19" ht="15" customHeight="1" spans="1:14">
      <c r="A19" s="6"/>
      <c r="B19" s="2"/>
      <c r="C19" s="2" t="s">
        <v>153</v>
      </c>
      <c r="D19" s="5" t="s">
        <v>180</v>
      </c>
      <c r="E19" s="5"/>
      <c r="F19" s="5"/>
      <c r="G19" s="2" t="s">
        <v>181</v>
      </c>
      <c r="H19" s="15" t="s">
        <v>45</v>
      </c>
      <c r="I19" s="11">
        <v>7.14</v>
      </c>
      <c r="J19" s="2"/>
      <c r="K19" s="11">
        <v>7.14</v>
      </c>
      <c r="L19" s="2"/>
      <c r="M19" s="2"/>
      <c r="N19" s="2"/>
    </row>
    <row r="20" ht="21.8" spans="1:14">
      <c r="A20" s="6"/>
      <c r="B20" s="2" t="s">
        <v>156</v>
      </c>
      <c r="C20" s="2" t="s">
        <v>157</v>
      </c>
      <c r="D20" s="5" t="s">
        <v>182</v>
      </c>
      <c r="E20" s="5"/>
      <c r="F20" s="5"/>
      <c r="G20" s="2" t="s">
        <v>183</v>
      </c>
      <c r="H20" s="15" t="s">
        <v>45</v>
      </c>
      <c r="I20" s="11">
        <v>15</v>
      </c>
      <c r="J20" s="2"/>
      <c r="K20" s="11">
        <v>15</v>
      </c>
      <c r="L20" s="2"/>
      <c r="M20" s="2"/>
      <c r="N20" s="2"/>
    </row>
    <row r="21" ht="21.8" spans="1:14">
      <c r="A21" s="6"/>
      <c r="B21" s="2"/>
      <c r="C21" s="2" t="s">
        <v>159</v>
      </c>
      <c r="D21" s="5" t="s">
        <v>184</v>
      </c>
      <c r="E21" s="5"/>
      <c r="F21" s="5"/>
      <c r="G21" s="2" t="s">
        <v>185</v>
      </c>
      <c r="H21" s="15" t="s">
        <v>45</v>
      </c>
      <c r="I21" s="11">
        <v>15</v>
      </c>
      <c r="J21" s="2"/>
      <c r="K21" s="11">
        <v>15</v>
      </c>
      <c r="L21" s="2"/>
      <c r="M21" s="2"/>
      <c r="N21" s="2"/>
    </row>
    <row r="22" ht="32.65" spans="1:14">
      <c r="A22" s="6"/>
      <c r="B22" s="2" t="s">
        <v>161</v>
      </c>
      <c r="C22" s="2" t="s">
        <v>162</v>
      </c>
      <c r="D22" s="5" t="s">
        <v>186</v>
      </c>
      <c r="E22" s="5"/>
      <c r="F22" s="5"/>
      <c r="G22" s="2" t="s">
        <v>78</v>
      </c>
      <c r="H22" s="2" t="s">
        <v>79</v>
      </c>
      <c r="I22" s="11">
        <v>10</v>
      </c>
      <c r="J22" s="2"/>
      <c r="K22" s="11">
        <v>10</v>
      </c>
      <c r="L22" s="2"/>
      <c r="M22" s="2"/>
      <c r="N22" s="2"/>
    </row>
    <row r="23" ht="15" customHeight="1" spans="1:14">
      <c r="A23" s="2" t="s">
        <v>165</v>
      </c>
      <c r="B23" s="2"/>
      <c r="C23" s="2"/>
      <c r="D23" s="2"/>
      <c r="E23" s="2"/>
      <c r="F23" s="2"/>
      <c r="G23" s="2"/>
      <c r="H23" s="2"/>
      <c r="I23" s="2">
        <v>100</v>
      </c>
      <c r="J23" s="2"/>
      <c r="K23" s="2">
        <f>SUM(K13:K22)+N6</f>
        <v>90.83</v>
      </c>
      <c r="L23" s="2"/>
      <c r="M23" s="13" t="s">
        <v>166</v>
      </c>
      <c r="N23" s="13"/>
    </row>
    <row r="24" spans="1:14">
      <c r="A24" s="7" t="s">
        <v>167</v>
      </c>
      <c r="B24" s="8" t="s">
        <v>168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4"/>
    </row>
    <row r="25" ht="15.95" customHeight="1"/>
  </sheetData>
  <mergeCells count="94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3:H23"/>
    <mergeCell ref="I23:J23"/>
    <mergeCell ref="K23:L23"/>
    <mergeCell ref="M23:N23"/>
    <mergeCell ref="B24:N24"/>
    <mergeCell ref="A10:A11"/>
    <mergeCell ref="A12:A22"/>
    <mergeCell ref="B13:B19"/>
    <mergeCell ref="B20:B21"/>
    <mergeCell ref="C13:C15"/>
    <mergeCell ref="C16:C17"/>
    <mergeCell ref="E4:E5"/>
    <mergeCell ref="N4:N5"/>
    <mergeCell ref="C4:D5"/>
    <mergeCell ref="F4:G5"/>
    <mergeCell ref="H4:I5"/>
    <mergeCell ref="J4:K5"/>
    <mergeCell ref="L4:M5"/>
    <mergeCell ref="A4:B9"/>
  </mergeCells>
  <printOptions horizontalCentered="1"/>
  <pageMargins left="0.357638888888889" right="0.357638888888889" top="1" bottom="1" header="0.5" footer="0.5"/>
  <pageSetup paperSize="9" scale="85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S5" sqref="S5"/>
    </sheetView>
  </sheetViews>
  <sheetFormatPr defaultColWidth="9" defaultRowHeight="14.5"/>
  <cols>
    <col min="1" max="1" width="5.24770642201835" customWidth="1"/>
    <col min="3" max="3" width="7.87155963302752" customWidth="1"/>
    <col min="5" max="5" width="12.3761467889908" customWidth="1"/>
    <col min="6" max="6" width="2.37614678899083" customWidth="1"/>
    <col min="7" max="7" width="10.8715596330275" customWidth="1"/>
    <col min="8" max="8" width="10.1284403669725" customWidth="1"/>
    <col min="9" max="9" width="6.87155963302752" customWidth="1"/>
    <col min="10" max="10" width="0.871559633027523" customWidth="1"/>
    <col min="11" max="11" width="8" customWidth="1"/>
    <col min="12" max="12" width="1" customWidth="1"/>
    <col min="13" max="13" width="6.87155963302752" customWidth="1"/>
    <col min="14" max="14" width="12.8715596330275" customWidth="1"/>
  </cols>
  <sheetData>
    <row r="1" ht="42" customHeight="1" spans="1:14">
      <c r="A1" s="1" t="s">
        <v>125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109</v>
      </c>
      <c r="B2" s="2"/>
      <c r="C2" s="2" t="s">
        <v>123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110</v>
      </c>
      <c r="B3" s="2"/>
      <c r="C3" s="2" t="s">
        <v>121</v>
      </c>
      <c r="D3" s="2"/>
      <c r="E3" s="2"/>
      <c r="F3" s="2"/>
      <c r="G3" s="2"/>
      <c r="H3" s="2" t="s">
        <v>126</v>
      </c>
      <c r="I3" s="2"/>
      <c r="J3" s="2" t="s">
        <v>14</v>
      </c>
      <c r="K3" s="2"/>
      <c r="L3" s="2"/>
      <c r="M3" s="2"/>
      <c r="N3" s="2"/>
    </row>
    <row r="4" ht="15" customHeight="1" spans="1:14">
      <c r="A4" s="2" t="s">
        <v>111</v>
      </c>
      <c r="B4" s="2"/>
      <c r="C4" s="2"/>
      <c r="D4" s="2"/>
      <c r="E4" s="2" t="s">
        <v>16</v>
      </c>
      <c r="F4" s="2" t="s">
        <v>127</v>
      </c>
      <c r="G4" s="2"/>
      <c r="H4" s="2" t="s">
        <v>128</v>
      </c>
      <c r="I4" s="2"/>
      <c r="J4" s="2" t="s">
        <v>20</v>
      </c>
      <c r="K4" s="2"/>
      <c r="L4" s="2" t="s">
        <v>129</v>
      </c>
      <c r="M4" s="2"/>
      <c r="N4" s="2" t="s">
        <v>21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130</v>
      </c>
      <c r="D6" s="3"/>
      <c r="E6" s="4">
        <f>SUM(E7:E9)</f>
        <v>100</v>
      </c>
      <c r="F6" s="4">
        <f>SUM(F7:G9)</f>
        <v>100</v>
      </c>
      <c r="G6" s="4"/>
      <c r="H6" s="4">
        <f>SUM(H7:I9)</f>
        <v>75.02</v>
      </c>
      <c r="I6" s="4"/>
      <c r="J6" s="2">
        <v>10</v>
      </c>
      <c r="K6" s="2"/>
      <c r="L6" s="10">
        <f>H6/F6</f>
        <v>0.7502</v>
      </c>
      <c r="M6" s="10"/>
      <c r="N6" s="2">
        <v>7.5</v>
      </c>
    </row>
    <row r="7" ht="15" customHeight="1" spans="1:14">
      <c r="A7" s="2"/>
      <c r="B7" s="2"/>
      <c r="C7" s="2" t="s">
        <v>131</v>
      </c>
      <c r="D7" s="2"/>
      <c r="E7" s="4">
        <v>100</v>
      </c>
      <c r="F7" s="4">
        <v>100</v>
      </c>
      <c r="G7" s="4"/>
      <c r="H7" s="4">
        <v>75.02</v>
      </c>
      <c r="I7" s="4"/>
      <c r="J7" s="2" t="s">
        <v>24</v>
      </c>
      <c r="K7" s="2"/>
      <c r="L7" s="2"/>
      <c r="M7" s="2"/>
      <c r="N7" s="2" t="s">
        <v>24</v>
      </c>
    </row>
    <row r="8" ht="15" customHeight="1" spans="1:14">
      <c r="A8" s="2"/>
      <c r="B8" s="2"/>
      <c r="C8" s="2" t="s">
        <v>132</v>
      </c>
      <c r="D8" s="2"/>
      <c r="E8" s="4"/>
      <c r="F8" s="4"/>
      <c r="G8" s="4"/>
      <c r="H8" s="4"/>
      <c r="I8" s="4"/>
      <c r="J8" s="2" t="s">
        <v>24</v>
      </c>
      <c r="K8" s="2"/>
      <c r="L8" s="2"/>
      <c r="M8" s="2"/>
      <c r="N8" s="2" t="s">
        <v>24</v>
      </c>
    </row>
    <row r="9" ht="15" customHeight="1" spans="1:14">
      <c r="A9" s="2"/>
      <c r="B9" s="2"/>
      <c r="C9" s="2" t="s">
        <v>119</v>
      </c>
      <c r="D9" s="2"/>
      <c r="E9" s="4"/>
      <c r="F9" s="4"/>
      <c r="G9" s="4"/>
      <c r="H9" s="4"/>
      <c r="I9" s="4"/>
      <c r="J9" s="2" t="s">
        <v>24</v>
      </c>
      <c r="K9" s="2"/>
      <c r="L9" s="2"/>
      <c r="M9" s="2"/>
      <c r="N9" s="2" t="s">
        <v>24</v>
      </c>
    </row>
    <row r="10" ht="15" customHeight="1" spans="1:14">
      <c r="A10" s="2" t="s">
        <v>133</v>
      </c>
      <c r="B10" s="2" t="s">
        <v>27</v>
      </c>
      <c r="C10" s="2"/>
      <c r="D10" s="2"/>
      <c r="E10" s="2"/>
      <c r="F10" s="2"/>
      <c r="G10" s="2"/>
      <c r="H10" s="2" t="s">
        <v>134</v>
      </c>
      <c r="I10" s="2"/>
      <c r="J10" s="2"/>
      <c r="K10" s="2"/>
      <c r="L10" s="2"/>
      <c r="M10" s="2"/>
      <c r="N10" s="2"/>
    </row>
    <row r="11" ht="51" customHeight="1" spans="1:14">
      <c r="A11" s="2"/>
      <c r="B11" s="5" t="s">
        <v>187</v>
      </c>
      <c r="C11" s="5"/>
      <c r="D11" s="5"/>
      <c r="E11" s="5"/>
      <c r="F11" s="5"/>
      <c r="G11" s="5"/>
      <c r="H11" s="5" t="s">
        <v>188</v>
      </c>
      <c r="I11" s="5"/>
      <c r="J11" s="5"/>
      <c r="K11" s="5"/>
      <c r="L11" s="5"/>
      <c r="M11" s="5"/>
      <c r="N11" s="5"/>
    </row>
    <row r="12" ht="18.95" customHeight="1" spans="1:14">
      <c r="A12" s="6" t="s">
        <v>137</v>
      </c>
      <c r="B12" s="2" t="s">
        <v>36</v>
      </c>
      <c r="C12" s="2" t="s">
        <v>37</v>
      </c>
      <c r="D12" s="2" t="s">
        <v>38</v>
      </c>
      <c r="E12" s="2"/>
      <c r="F12" s="2"/>
      <c r="G12" s="2" t="s">
        <v>39</v>
      </c>
      <c r="H12" s="2" t="s">
        <v>40</v>
      </c>
      <c r="I12" s="2" t="s">
        <v>20</v>
      </c>
      <c r="J12" s="2"/>
      <c r="K12" s="2" t="s">
        <v>21</v>
      </c>
      <c r="L12" s="2"/>
      <c r="M12" s="2" t="s">
        <v>41</v>
      </c>
      <c r="N12" s="2"/>
    </row>
    <row r="13" ht="88" customHeight="1" spans="1:14">
      <c r="A13" s="6"/>
      <c r="B13" s="2" t="s">
        <v>138</v>
      </c>
      <c r="C13" s="2" t="s">
        <v>139</v>
      </c>
      <c r="D13" s="5" t="s">
        <v>73</v>
      </c>
      <c r="E13" s="5"/>
      <c r="F13" s="5"/>
      <c r="G13" s="2" t="s">
        <v>189</v>
      </c>
      <c r="H13" s="2" t="s">
        <v>75</v>
      </c>
      <c r="I13" s="11">
        <v>6.25</v>
      </c>
      <c r="J13" s="2"/>
      <c r="K13" s="2">
        <v>3.13</v>
      </c>
      <c r="L13" s="2"/>
      <c r="M13" s="12" t="s">
        <v>172</v>
      </c>
      <c r="N13" s="5"/>
    </row>
    <row r="14" ht="88" customHeight="1" spans="1:14">
      <c r="A14" s="6"/>
      <c r="B14" s="2"/>
      <c r="C14" s="2"/>
      <c r="D14" s="5" t="s">
        <v>190</v>
      </c>
      <c r="E14" s="5"/>
      <c r="F14" s="5"/>
      <c r="G14" s="2" t="s">
        <v>171</v>
      </c>
      <c r="H14" s="2" t="s">
        <v>71</v>
      </c>
      <c r="I14" s="11">
        <v>6.25</v>
      </c>
      <c r="J14" s="2"/>
      <c r="K14" s="2">
        <v>3.75</v>
      </c>
      <c r="L14" s="2"/>
      <c r="M14" s="12" t="s">
        <v>172</v>
      </c>
      <c r="N14" s="5"/>
    </row>
    <row r="15" ht="15" customHeight="1" spans="1:14">
      <c r="A15" s="6"/>
      <c r="B15" s="2"/>
      <c r="C15" s="2" t="s">
        <v>145</v>
      </c>
      <c r="D15" s="5" t="s">
        <v>191</v>
      </c>
      <c r="E15" s="5"/>
      <c r="F15" s="5"/>
      <c r="G15" s="2" t="s">
        <v>78</v>
      </c>
      <c r="H15" s="2" t="s">
        <v>79</v>
      </c>
      <c r="I15" s="11">
        <v>6.25</v>
      </c>
      <c r="J15" s="2"/>
      <c r="K15" s="2">
        <v>6.25</v>
      </c>
      <c r="L15" s="2"/>
      <c r="M15" s="2"/>
      <c r="N15" s="2"/>
    </row>
    <row r="16" ht="15" customHeight="1" spans="1:14">
      <c r="A16" s="6"/>
      <c r="B16" s="2"/>
      <c r="C16" s="2" t="s">
        <v>149</v>
      </c>
      <c r="D16" s="5" t="s">
        <v>192</v>
      </c>
      <c r="E16" s="5"/>
      <c r="F16" s="5"/>
      <c r="G16" s="2" t="s">
        <v>152</v>
      </c>
      <c r="H16" s="2" t="s">
        <v>45</v>
      </c>
      <c r="I16" s="11">
        <v>6.25</v>
      </c>
      <c r="J16" s="2"/>
      <c r="K16" s="2">
        <v>6.25</v>
      </c>
      <c r="L16" s="2"/>
      <c r="M16" s="2"/>
      <c r="N16" s="2"/>
    </row>
    <row r="17" ht="15" customHeight="1" spans="1:14">
      <c r="A17" s="6"/>
      <c r="B17" s="2"/>
      <c r="C17" s="2"/>
      <c r="D17" s="5" t="s">
        <v>193</v>
      </c>
      <c r="E17" s="5"/>
      <c r="F17" s="5"/>
      <c r="G17" s="2" t="s">
        <v>152</v>
      </c>
      <c r="H17" s="2" t="s">
        <v>45</v>
      </c>
      <c r="I17" s="11">
        <v>6.25</v>
      </c>
      <c r="J17" s="2"/>
      <c r="K17" s="2">
        <v>6.25</v>
      </c>
      <c r="L17" s="2"/>
      <c r="M17" s="2"/>
      <c r="N17" s="2"/>
    </row>
    <row r="18" ht="15" customHeight="1" spans="1:14">
      <c r="A18" s="6"/>
      <c r="B18" s="2"/>
      <c r="C18" s="2"/>
      <c r="D18" s="5" t="s">
        <v>80</v>
      </c>
      <c r="E18" s="5"/>
      <c r="F18" s="5"/>
      <c r="G18" s="2" t="s">
        <v>81</v>
      </c>
      <c r="H18" s="2" t="s">
        <v>45</v>
      </c>
      <c r="I18" s="11">
        <v>6.25</v>
      </c>
      <c r="J18" s="2"/>
      <c r="K18" s="2">
        <v>6.25</v>
      </c>
      <c r="L18" s="2"/>
      <c r="M18" s="2"/>
      <c r="N18" s="2"/>
    </row>
    <row r="19" ht="15" customHeight="1" spans="1:14">
      <c r="A19" s="6"/>
      <c r="B19" s="2"/>
      <c r="C19" s="2"/>
      <c r="D19" s="5" t="s">
        <v>194</v>
      </c>
      <c r="E19" s="5"/>
      <c r="F19" s="5"/>
      <c r="G19" s="2" t="s">
        <v>152</v>
      </c>
      <c r="H19" s="2" t="s">
        <v>45</v>
      </c>
      <c r="I19" s="11">
        <v>6.25</v>
      </c>
      <c r="J19" s="2"/>
      <c r="K19" s="2">
        <v>6.25</v>
      </c>
      <c r="L19" s="2"/>
      <c r="M19" s="2"/>
      <c r="N19" s="2"/>
    </row>
    <row r="20" ht="15" customHeight="1" spans="1:14">
      <c r="A20" s="6"/>
      <c r="B20" s="2"/>
      <c r="C20" s="2" t="s">
        <v>153</v>
      </c>
      <c r="D20" s="5" t="s">
        <v>195</v>
      </c>
      <c r="E20" s="5"/>
      <c r="F20" s="5"/>
      <c r="G20" s="2" t="s">
        <v>196</v>
      </c>
      <c r="H20" s="2" t="s">
        <v>45</v>
      </c>
      <c r="I20" s="11">
        <v>6.25</v>
      </c>
      <c r="J20" s="2"/>
      <c r="K20" s="2">
        <v>6.25</v>
      </c>
      <c r="L20" s="2"/>
      <c r="M20" s="2"/>
      <c r="N20" s="2"/>
    </row>
    <row r="21" ht="21.8" spans="1:14">
      <c r="A21" s="6"/>
      <c r="B21" s="2" t="s">
        <v>156</v>
      </c>
      <c r="C21" s="2" t="s">
        <v>157</v>
      </c>
      <c r="D21" s="5" t="s">
        <v>197</v>
      </c>
      <c r="E21" s="5"/>
      <c r="F21" s="5"/>
      <c r="G21" s="2" t="s">
        <v>198</v>
      </c>
      <c r="H21" s="2" t="s">
        <v>45</v>
      </c>
      <c r="I21" s="11">
        <v>15</v>
      </c>
      <c r="J21" s="2"/>
      <c r="K21" s="2">
        <v>15</v>
      </c>
      <c r="L21" s="2"/>
      <c r="M21" s="2"/>
      <c r="N21" s="2"/>
    </row>
    <row r="22" ht="21.8" spans="1:14">
      <c r="A22" s="6"/>
      <c r="B22" s="2"/>
      <c r="C22" s="2" t="s">
        <v>159</v>
      </c>
      <c r="D22" s="5" t="s">
        <v>199</v>
      </c>
      <c r="E22" s="5"/>
      <c r="F22" s="5"/>
      <c r="G22" s="2" t="s">
        <v>97</v>
      </c>
      <c r="H22" s="2" t="s">
        <v>45</v>
      </c>
      <c r="I22" s="11">
        <v>15</v>
      </c>
      <c r="J22" s="2"/>
      <c r="K22" s="2">
        <v>15</v>
      </c>
      <c r="L22" s="2"/>
      <c r="M22" s="2"/>
      <c r="N22" s="2"/>
    </row>
    <row r="23" ht="32.65" spans="1:14">
      <c r="A23" s="6"/>
      <c r="B23" s="2" t="s">
        <v>161</v>
      </c>
      <c r="C23" s="2" t="s">
        <v>162</v>
      </c>
      <c r="D23" s="5" t="s">
        <v>200</v>
      </c>
      <c r="E23" s="5"/>
      <c r="F23" s="5"/>
      <c r="G23" s="2" t="s">
        <v>78</v>
      </c>
      <c r="H23" s="2" t="s">
        <v>79</v>
      </c>
      <c r="I23" s="11">
        <v>10</v>
      </c>
      <c r="J23" s="2"/>
      <c r="K23" s="2">
        <v>10</v>
      </c>
      <c r="L23" s="2"/>
      <c r="M23" s="2"/>
      <c r="N23" s="2"/>
    </row>
    <row r="24" ht="15" customHeight="1" spans="1:14">
      <c r="A24" s="2" t="s">
        <v>165</v>
      </c>
      <c r="B24" s="2"/>
      <c r="C24" s="2"/>
      <c r="D24" s="2"/>
      <c r="E24" s="2"/>
      <c r="F24" s="2"/>
      <c r="G24" s="2"/>
      <c r="H24" s="2"/>
      <c r="I24" s="2">
        <v>100</v>
      </c>
      <c r="J24" s="2"/>
      <c r="K24" s="2">
        <f>SUM(K13:K23)+N6</f>
        <v>91.88</v>
      </c>
      <c r="L24" s="2"/>
      <c r="M24" s="13" t="s">
        <v>166</v>
      </c>
      <c r="N24" s="13"/>
    </row>
    <row r="25" spans="1:14">
      <c r="A25" s="7" t="s">
        <v>167</v>
      </c>
      <c r="B25" s="8" t="s">
        <v>168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4"/>
    </row>
    <row r="26" ht="15.95" customHeight="1"/>
  </sheetData>
  <mergeCells count="9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B25:N25"/>
    <mergeCell ref="A10:A11"/>
    <mergeCell ref="A12:A23"/>
    <mergeCell ref="B13:B20"/>
    <mergeCell ref="B21:B22"/>
    <mergeCell ref="C13:C14"/>
    <mergeCell ref="C16:C19"/>
    <mergeCell ref="E4:E5"/>
    <mergeCell ref="N4:N5"/>
    <mergeCell ref="C4:D5"/>
    <mergeCell ref="F4:G5"/>
    <mergeCell ref="H4:I5"/>
    <mergeCell ref="J4:K5"/>
    <mergeCell ref="L4:M5"/>
    <mergeCell ref="A4:B9"/>
  </mergeCells>
  <printOptions horizontalCentered="1"/>
  <pageMargins left="0.357638888888889" right="0.357638888888889" top="1" bottom="1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目录</vt:lpstr>
      <vt:lpstr>省级部门（单位）整体支出绩效自评表</vt:lpstr>
      <vt:lpstr>部门预算项目支出绩效自评结果汇总表</vt:lpstr>
      <vt:lpstr>物业费</vt:lpstr>
      <vt:lpstr>培训费</vt:lpstr>
      <vt:lpstr>业务费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魏世公爵</cp:lastModifiedBy>
  <dcterms:created xsi:type="dcterms:W3CDTF">2018-12-05T16:45:00Z</dcterms:created>
  <dcterms:modified xsi:type="dcterms:W3CDTF">2023-03-22T08:21:54Z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9E806F384C894817994196F099042423</vt:lpwstr>
  </property>
</Properties>
</file>