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央政法转移支付资金（本级）绩效自评表" sheetId="3" r:id="rId1"/>
    <sheet name="业务费（本级）项目支出绩效自评表" sheetId="13" r:id="rId2"/>
    <sheet name="法庭运维费（本级）项目支出绩效自评表" sheetId="2" r:id="rId3"/>
    <sheet name="办公用房租赁费（本级）" sheetId="14" r:id="rId4"/>
  </sheets>
  <calcPr calcId="144525"/>
</workbook>
</file>

<file path=xl/sharedStrings.xml><?xml version="1.0" encoding="utf-8"?>
<sst xmlns="http://schemas.openxmlformats.org/spreadsheetml/2006/main" count="389" uniqueCount="183">
  <si>
    <t>2021年度中央政法转移支付资金绩效自评表</t>
  </si>
  <si>
    <t>转移支付名称</t>
  </si>
  <si>
    <t>中央政法转移支付资金（本级）</t>
  </si>
  <si>
    <t>省级主管部门</t>
  </si>
  <si>
    <t>甘肃省高级人民法院</t>
  </si>
  <si>
    <t>实施单位</t>
  </si>
  <si>
    <t>兰州市城关区人民法院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</si>
  <si>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</si>
  <si>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</si>
  <si>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</si>
  <si>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</si>
  <si>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</si>
  <si>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</si>
  <si>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</si>
  <si>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</si>
  <si>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</si>
  <si>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</si>
  <si>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 xml:space="preserve">      省级资金</t>
  </si>
  <si>
    <t xml:space="preserve">      市县资金</t>
  </si>
  <si>
    <t xml:space="preserve">      其他资金</t>
  </si>
  <si>
    <t>年度总体目标</t>
  </si>
  <si>
    <t>预期目标</t>
  </si>
  <si>
    <t>实际完成情况</t>
  </si>
  <si>
    <r>
      <rPr>
        <sz val="10.5"/>
        <color theme="1"/>
        <rFont val="宋体"/>
        <charset val="134"/>
      </rPr>
      <t>2021年，我院计划开展</t>
    </r>
    <r>
      <rPr>
        <sz val="10.5"/>
        <color theme="1"/>
        <rFont val="宋体"/>
        <charset val="134"/>
      </rPr>
      <t>3</t>
    </r>
    <r>
      <rPr>
        <sz val="10.5"/>
        <color theme="1"/>
        <rFont val="宋体"/>
        <charset val="134"/>
      </rPr>
      <t>期培训，并完成全年的采购工作以及多功能厅、少年法庭改造工作，确保法院本年度受理案件和执行工作顺利完成，及时有效完成各项采购工作，为促进案件审判及法院各项事业运转提供有力保障，化解社会矛盾，维护经济秩序，提高司法公信力。</t>
    </r>
  </si>
  <si>
    <t>我院2021年度有效发挥中央转移支付资金的使用效益，按照计划完成了3期培训工作；完成了折叠条桌、可移动档案桌、阅览桌、调解室专用桌椅等10项家具类资产、云桌面系统、远程庭审系统、道交一体化高拍仪等5项通用类资产设备购置工作及多功能厅、少年法庭改造工作，为促进案件审判及法院各项事业运转提供有力保障；完成了各种案件的受理与审判工作，有效化解了社会矛盾，维护了经济秩序，进一步提高了司法公信力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</si>
  <si>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</si>
  <si>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</si>
  <si>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</si>
  <si>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</si>
  <si>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</si>
  <si>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</si>
  <si>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</si>
  <si>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</si>
  <si>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</si>
  <si>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采购家具类资产数量</t>
  </si>
  <si>
    <t>≥10件/台</t>
  </si>
  <si>
    <t>10件/台</t>
  </si>
  <si>
    <t>采购通用类资产数量</t>
  </si>
  <si>
    <t>≥5个/台</t>
  </si>
  <si>
    <t>5个/台</t>
  </si>
  <si>
    <t>采购执法执勤用车、商务车数量</t>
  </si>
  <si>
    <t>＞3辆</t>
  </si>
  <si>
    <t>4辆</t>
  </si>
  <si>
    <t>采购专用设备数量</t>
  </si>
  <si>
    <t>≥3套/件</t>
  </si>
  <si>
    <t>8套/件</t>
  </si>
  <si>
    <t>多功能厅、少年法庭改造工作完成率</t>
  </si>
  <si>
    <t>＞95%</t>
  </si>
  <si>
    <t>培训开展期数</t>
  </si>
  <si>
    <t>≥3期</t>
  </si>
  <si>
    <t>3期</t>
  </si>
  <si>
    <t>审判案件工作完成情况</t>
  </si>
  <si>
    <t>完成</t>
  </si>
  <si>
    <t>受理案件工作完成情况</t>
  </si>
  <si>
    <t>质量指标</t>
  </si>
  <si>
    <t>采购设备质量验收合格率</t>
  </si>
  <si>
    <t>≥85%</t>
  </si>
  <si>
    <t>法定审限内结案率</t>
  </si>
  <si>
    <t>≥50%</t>
  </si>
  <si>
    <t>培训考核通过率</t>
  </si>
  <si>
    <t>≥90%</t>
  </si>
  <si>
    <t>执行案件执结率</t>
  </si>
  <si>
    <t>实际完成值达到目标值，但超出目标值较高，主要原因是本年度我院加大执行强制措施和信用惩戒力度，依托执行案件管理系统，实现对案件节点流程监督，时限提醒，进一步破解消极执行、乱执行、选择执行问题，执行案件执结率较高，年初目标值设置偏低。下一年度我院将综合考虑，更加合理的设置目标值。</t>
  </si>
  <si>
    <t>时效指标</t>
  </si>
  <si>
    <t>采购工作完成及时性</t>
  </si>
  <si>
    <t>及时</t>
  </si>
  <si>
    <t>培训工作完成及时性</t>
  </si>
  <si>
    <t>宣传工作及时性</t>
  </si>
  <si>
    <t>成本指标</t>
  </si>
  <si>
    <t>成本控制情况</t>
  </si>
  <si>
    <t>在预算范围内</t>
  </si>
  <si>
    <t>效益指标</t>
  </si>
  <si>
    <t>社会效益指标</t>
  </si>
  <si>
    <t>工作人员专业能力提升</t>
  </si>
  <si>
    <t>提升</t>
  </si>
  <si>
    <t>提升办公效率</t>
  </si>
  <si>
    <t>可持续影响指标</t>
  </si>
  <si>
    <t>采购管理机制健全性</t>
  </si>
  <si>
    <t>健全</t>
  </si>
  <si>
    <t>相关部门协调度</t>
  </si>
  <si>
    <t>满意度指标</t>
  </si>
  <si>
    <t>服务对象满意度指标</t>
  </si>
  <si>
    <t>参加培训人员满意度</t>
  </si>
  <si>
    <t>法院工作人员满意度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</si>
  <si>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</si>
  <si>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</si>
  <si>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</si>
  <si>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</si>
  <si>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</si>
  <si>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</si>
  <si>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r>
      <rPr>
        <b/>
        <sz val="20"/>
        <color theme="1"/>
        <rFont val="宋体"/>
        <charset val="134"/>
      </rPr>
      <t>2021年</t>
    </r>
    <r>
      <rPr>
        <b/>
        <u/>
        <sz val="20"/>
        <color theme="1"/>
        <rFont val="宋体"/>
        <charset val="134"/>
      </rPr>
      <t xml:space="preserve">兰州市城关区人民法院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</si>
  <si>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</si>
  <si>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业务费（本级）</t>
  </si>
  <si>
    <t>主管部门</t>
  </si>
  <si>
    <t>其中：当年财政拨款</t>
  </si>
  <si>
    <t xml:space="preserve">      上年结转资金</t>
  </si>
  <si>
    <t xml:space="preserve">  其他资金</t>
  </si>
  <si>
    <t>合理使用全省法院业务费，保障审判工作的良好运转，保证当年案件审判优质高效完成，提高案件执结率、结案率，确保受理、审判等工作顺利完成。</t>
  </si>
  <si>
    <t>本年度我院按照财务制度要求，合理使用业务费资金，保障执行、民商事、刑事等各类案件审判工作的正常开展，确保了受理、审判等工作的顺利完成，法定审限内结案率达89.30%、执行案件执结率达91.90%。</t>
  </si>
  <si>
    <t>审理执行案件工作完成情况</t>
  </si>
  <si>
    <t>审判民商事案件工作完成情况</t>
  </si>
  <si>
    <t>审判刑事案件工作完成情况</t>
  </si>
  <si>
    <t>审判行政案件工作完成情况</t>
  </si>
  <si>
    <t>受理各类案件工作完成情况</t>
  </si>
  <si>
    <t>维修改造工作完成率</t>
  </si>
  <si>
    <t>当庭宣判率</t>
  </si>
  <si>
    <t>≥25%</t>
  </si>
  <si>
    <t>≥80%</t>
  </si>
  <si>
    <t>均衡结案率</t>
  </si>
  <si>
    <t>≥30%</t>
  </si>
  <si>
    <t>实际完成值达到目标值。</t>
  </si>
  <si>
    <t>庭审直播率</t>
  </si>
  <si>
    <t>≥10%</t>
  </si>
  <si>
    <t>有的案件不能庭审直播。</t>
  </si>
  <si>
    <t>维修改造验收合格率</t>
  </si>
  <si>
    <t>再审审查率</t>
  </si>
  <si>
    <t>≥8%</t>
  </si>
  <si>
    <t>年初指标值设置不合理，误将小于等于设为大于等于。</t>
  </si>
  <si>
    <t>≥60%</t>
  </si>
  <si>
    <t>审判案件及时性</t>
  </si>
  <si>
    <t>受理案件及时性</t>
  </si>
  <si>
    <t>维修改造工作完成及时性</t>
  </si>
  <si>
    <t>经济效益指标</t>
  </si>
  <si>
    <t>挽回群众经济损失效果</t>
  </si>
  <si>
    <t>明显</t>
  </si>
  <si>
    <t>保障社会公平正义有效性</t>
  </si>
  <si>
    <t>有效</t>
  </si>
  <si>
    <t>民事案件调解撤诉率</t>
  </si>
  <si>
    <t>偏差原因分析：主要有两方面的原因，一是当事人法律意识和维权意识不断增强，不愿接受案件调解调撤；二是随着经济的发展，复杂案件逐步增多，调解工作难度越来越大。
改进措施：我院将继续加强民事诉讼案件调解工作，一方面加强法律释明和法制宣传工作，帮助当事人正确理解调解的本意，减少不必要的纷争；另一方面加强法官业务培训，提高调解能力，力争在日益复杂的民商事案件中做好调解撤诉工作。</t>
  </si>
  <si>
    <t>生态效益指标</t>
  </si>
  <si>
    <t>打击生态犯罪，维护生态秩序</t>
  </si>
  <si>
    <t>有效维护</t>
  </si>
  <si>
    <t>案件审判管理机制健全性</t>
  </si>
  <si>
    <t>法院各部门间信息共享机制健全性</t>
  </si>
  <si>
    <t>案件当事人满意度</t>
  </si>
  <si>
    <t>人民群众满意度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</si>
  <si>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</si>
  <si>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</si>
  <si>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</si>
  <si>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2021年</t>
    </r>
    <r>
      <rPr>
        <b/>
        <u/>
        <sz val="20"/>
        <color theme="1"/>
        <rFont val="宋体"/>
        <charset val="134"/>
      </rPr>
      <t xml:space="preserve"> 兰州市城关区人民法院  </t>
    </r>
    <r>
      <rPr>
        <b/>
        <sz val="20"/>
        <color theme="1"/>
        <rFont val="宋体"/>
        <charset val="134"/>
      </rPr>
      <t>部门预算项目支出绩效自评表</t>
    </r>
  </si>
  <si>
    <t>法庭运维费（本级）</t>
  </si>
  <si>
    <t>保障案件审判工作能够顺利开展，工作环境得到优化改善，后勤保障能力得到提升，确保2021年度我院6个派出法庭的正常运行。</t>
  </si>
  <si>
    <t>本年度我院及时保障设备设施的维修维护，有效保证了6个基层人民法庭案件审判工作的顺利开展，按时完成水电暖等资源费的缴纳，对办公区域进行清洁，保障办公环境整洁干净，后勤服务能力大大提升，确保了法庭工作的正常开展。</t>
  </si>
  <si>
    <t>保障法庭个数</t>
  </si>
  <si>
    <t>6个</t>
  </si>
  <si>
    <t>法庭设备设施运行维护完成率</t>
  </si>
  <si>
    <t>法庭水电暖保障工作完成情况</t>
  </si>
  <si>
    <t>每日清扫次数</t>
  </si>
  <si>
    <t>≥1次</t>
  </si>
  <si>
    <t>1次</t>
  </si>
  <si>
    <t>法庭日常运转稳定率</t>
  </si>
  <si>
    <t>设备设施完好率</t>
  </si>
  <si>
    <t>≥70%</t>
  </si>
  <si>
    <t>维修维护验收合格率</t>
  </si>
  <si>
    <t>设备设施维修及时性</t>
  </si>
  <si>
    <t>提高法院办案工作效率</t>
  </si>
  <si>
    <t>提高</t>
  </si>
  <si>
    <t>提升审判环境整洁性</t>
  </si>
  <si>
    <t>有效保障审判服务</t>
  </si>
  <si>
    <t>有效保障</t>
  </si>
  <si>
    <t>维修维护管理机制健全性</t>
  </si>
  <si>
    <t>物业管理机制健全性</t>
  </si>
  <si>
    <t>派出法庭工作人员满意度</t>
  </si>
  <si>
    <t>办公用房租赁费（本级）</t>
  </si>
  <si>
    <t>通过2021年财政资金的投入，按照兰州市城关区人民法院安排部署，为了解决辖区群众和诉讼当事人到处奔波，诉讼极为不便、法官远离辖区，送达、调解等诸多工作也不便利等问题，租用办公用房，改善办公办案条件刻不容缓，该项目年度绩效目标具体如下：(一)租赁办公用房700平方米。(二)保障兰州市城关区人民法院靖远路法庭实有在职干警3人，聘用人员3人工作人员正常开展相关业务。（三）改善兰州市城关区人民法院办公环境、单位职能正常履行。</t>
  </si>
  <si>
    <t>本年度我院租赁了面积为700平方米的办公用房，保障了靖远路法庭实有在职干警3人，聘用人员3人合计6名工作人员正常开展相关业务，有效解决了辖区群众和诉讼当事人到处奔波，诉讼极为不便、法官远离辖区，送达、调解等诸多工作也不便利等问题。</t>
  </si>
  <si>
    <t>保障正常办公的人数</t>
  </si>
  <si>
    <t>6人</t>
  </si>
  <si>
    <t>租赁办公用房面积</t>
  </si>
  <si>
    <t>700平方米</t>
  </si>
  <si>
    <t>租赁房屋符合法院办公需求</t>
  </si>
  <si>
    <t>符合</t>
  </si>
  <si>
    <t>租赁房屋基础设施</t>
  </si>
  <si>
    <t>完善</t>
  </si>
  <si>
    <t>租赁办公用房工作及时性</t>
  </si>
  <si>
    <t>租赁办公用房的单位成本</t>
  </si>
  <si>
    <t>不超过每平方米每月80元</t>
  </si>
  <si>
    <t>法院业务处理能力</t>
  </si>
  <si>
    <t>机构正常运转</t>
  </si>
  <si>
    <t>正常</t>
  </si>
  <si>
    <t>长效管理机制</t>
  </si>
  <si>
    <t>服务对象满意度</t>
  </si>
  <si>
    <t>满意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</si>
</sst>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0.5"/>
      <color indexed="63"/>
      <name val="宋体"/>
      <charset val="134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77" fontId="1" fillId="0" borderId="0" xfId="0" applyNumberFormat="1" applyFont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I13" sqref="I13:J13"/>
    </sheetView>
  </sheetViews>
  <sheetFormatPr defaultColWidth="9" defaultRowHeight="20.1" customHeight="1"/>
  <cols>
    <col min="1" max="1" width="14.125" customWidth="1"/>
    <col min="2" max="2" width="13.625" customWidth="1"/>
    <col min="3" max="3" width="20" customWidth="1"/>
    <col min="5" max="5" width="19.625" customWidth="1"/>
    <col min="6" max="6" width="4.25" customWidth="1"/>
    <col min="7" max="7" width="15.125" customWidth="1"/>
    <col min="8" max="8" width="13.875" customWidth="1"/>
    <col min="9" max="9" width="6" customWidth="1"/>
    <col min="10" max="10" width="5" customWidth="1"/>
    <col min="11" max="11" width="7.875" customWidth="1"/>
    <col min="12" max="12" width="1" customWidth="1"/>
    <col min="13" max="13" width="8.875" customWidth="1"/>
    <col min="14" max="14" width="14.125" customWidth="1"/>
  </cols>
  <sheetData>
    <row r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customHeight="1" spans="1:14">
      <c r="A3" s="3" t="s">
        <v>3</v>
      </c>
      <c r="B3" s="3"/>
      <c r="C3" s="3" t="s">
        <v>4</v>
      </c>
      <c r="D3" s="3"/>
      <c r="E3" s="3"/>
      <c r="F3" s="3"/>
      <c r="G3" s="3"/>
      <c r="H3" s="50" t="s">
        <v>5</v>
      </c>
      <c r="I3" s="50"/>
      <c r="J3" s="3" t="s">
        <v>6</v>
      </c>
      <c r="K3" s="3"/>
      <c r="L3" s="3"/>
      <c r="M3" s="3"/>
      <c r="N3" s="3"/>
    </row>
    <row r="4" s="1" customFormat="1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="1" customFormat="1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customHeight="1" spans="1:14">
      <c r="A6" s="3"/>
      <c r="B6" s="3"/>
      <c r="C6" s="5" t="s">
        <v>14</v>
      </c>
      <c r="D6" s="5"/>
      <c r="E6" s="51">
        <f>E7+E8+E9+E10</f>
        <v>949</v>
      </c>
      <c r="F6" s="52">
        <f>F7+F8+F9+F10</f>
        <v>951.01</v>
      </c>
      <c r="G6" s="52"/>
      <c r="H6" s="52">
        <v>876.51</v>
      </c>
      <c r="I6" s="52"/>
      <c r="J6" s="3">
        <v>10</v>
      </c>
      <c r="K6" s="3"/>
      <c r="L6" s="34">
        <f>H6/F6</f>
        <v>0.921662232784093</v>
      </c>
      <c r="M6" s="34"/>
      <c r="N6" s="35">
        <f>L6*J6</f>
        <v>9.21662232784093</v>
      </c>
    </row>
    <row r="7" s="1" customFormat="1" customHeight="1" spans="1:14">
      <c r="A7" s="3"/>
      <c r="B7" s="3"/>
      <c r="C7" s="3" t="s">
        <v>15</v>
      </c>
      <c r="D7" s="3"/>
      <c r="E7" s="53">
        <v>949</v>
      </c>
      <c r="F7" s="6">
        <v>949</v>
      </c>
      <c r="G7" s="6"/>
      <c r="H7" s="27">
        <f>H6-H10</f>
        <v>874.5</v>
      </c>
      <c r="I7" s="27"/>
      <c r="J7" s="3" t="s">
        <v>16</v>
      </c>
      <c r="K7" s="3"/>
      <c r="L7" s="3" t="s">
        <v>16</v>
      </c>
      <c r="M7" s="3"/>
      <c r="N7" s="3" t="s">
        <v>16</v>
      </c>
    </row>
    <row r="8" s="1" customFormat="1" customHeight="1" spans="1:14">
      <c r="A8" s="3"/>
      <c r="B8" s="3"/>
      <c r="C8" s="54" t="s">
        <v>17</v>
      </c>
      <c r="D8" s="55"/>
      <c r="E8" s="6">
        <v>0</v>
      </c>
      <c r="F8" s="56">
        <v>0</v>
      </c>
      <c r="G8" s="57"/>
      <c r="H8" s="56">
        <v>0</v>
      </c>
      <c r="I8" s="57"/>
      <c r="J8" s="3" t="s">
        <v>16</v>
      </c>
      <c r="K8" s="3"/>
      <c r="L8" s="3" t="s">
        <v>16</v>
      </c>
      <c r="M8" s="3"/>
      <c r="N8" s="3" t="s">
        <v>16</v>
      </c>
    </row>
    <row r="9" s="1" customFormat="1" customHeight="1" spans="1:14">
      <c r="A9" s="3"/>
      <c r="B9" s="3"/>
      <c r="C9" s="3" t="s">
        <v>18</v>
      </c>
      <c r="D9" s="3"/>
      <c r="E9" s="6">
        <v>0</v>
      </c>
      <c r="F9" s="6">
        <v>0</v>
      </c>
      <c r="G9" s="6"/>
      <c r="H9" s="6">
        <v>0</v>
      </c>
      <c r="I9" s="6"/>
      <c r="J9" s="3" t="s">
        <v>16</v>
      </c>
      <c r="K9" s="3"/>
      <c r="L9" s="3" t="s">
        <v>16</v>
      </c>
      <c r="M9" s="3"/>
      <c r="N9" s="3" t="s">
        <v>16</v>
      </c>
    </row>
    <row r="10" s="1" customFormat="1" customHeight="1" spans="1:14">
      <c r="A10" s="3"/>
      <c r="B10" s="3"/>
      <c r="C10" s="3" t="s">
        <v>19</v>
      </c>
      <c r="D10" s="3"/>
      <c r="E10" s="6">
        <v>0</v>
      </c>
      <c r="F10" s="27">
        <v>2.01</v>
      </c>
      <c r="G10" s="27"/>
      <c r="H10" s="27">
        <v>2.01</v>
      </c>
      <c r="I10" s="27"/>
      <c r="J10" s="3" t="s">
        <v>16</v>
      </c>
      <c r="K10" s="3"/>
      <c r="L10" s="3" t="s">
        <v>16</v>
      </c>
      <c r="M10" s="3"/>
      <c r="N10" s="3" t="s">
        <v>16</v>
      </c>
    </row>
    <row r="11" s="1" customFormat="1" customHeight="1" spans="1:14">
      <c r="A11" s="3" t="s">
        <v>20</v>
      </c>
      <c r="B11" s="3" t="s">
        <v>21</v>
      </c>
      <c r="C11" s="3"/>
      <c r="D11" s="3"/>
      <c r="E11" s="3"/>
      <c r="F11" s="3"/>
      <c r="G11" s="3"/>
      <c r="H11" s="3" t="s">
        <v>22</v>
      </c>
      <c r="I11" s="3"/>
      <c r="J11" s="3"/>
      <c r="K11" s="3"/>
      <c r="L11" s="3"/>
      <c r="M11" s="3"/>
      <c r="N11" s="3"/>
    </row>
    <row r="12" s="1" customFormat="1" ht="101.25" customHeight="1" spans="1:14">
      <c r="A12" s="3"/>
      <c r="B12" s="7" t="s">
        <v>23</v>
      </c>
      <c r="C12" s="7"/>
      <c r="D12" s="7"/>
      <c r="E12" s="7"/>
      <c r="F12" s="7"/>
      <c r="G12" s="7"/>
      <c r="H12" s="7" t="s">
        <v>24</v>
      </c>
      <c r="I12" s="7"/>
      <c r="J12" s="7"/>
      <c r="K12" s="7"/>
      <c r="L12" s="7"/>
      <c r="M12" s="7"/>
      <c r="N12" s="7"/>
    </row>
    <row r="13" s="1" customFormat="1" customHeight="1" spans="1:14">
      <c r="A13" s="58" t="s">
        <v>25</v>
      </c>
      <c r="B13" s="3" t="s">
        <v>26</v>
      </c>
      <c r="C13" s="3" t="s">
        <v>27</v>
      </c>
      <c r="D13" s="3" t="s">
        <v>28</v>
      </c>
      <c r="E13" s="3"/>
      <c r="F13" s="3"/>
      <c r="G13" s="3" t="s">
        <v>29</v>
      </c>
      <c r="H13" s="3" t="s">
        <v>30</v>
      </c>
      <c r="I13" s="3" t="s">
        <v>11</v>
      </c>
      <c r="J13" s="3"/>
      <c r="K13" s="3" t="s">
        <v>13</v>
      </c>
      <c r="L13" s="3"/>
      <c r="M13" s="3" t="s">
        <v>31</v>
      </c>
      <c r="N13" s="3"/>
    </row>
    <row r="14" s="1" customFormat="1" customHeight="1" spans="1:14">
      <c r="A14" s="58"/>
      <c r="B14" s="3" t="s">
        <v>32</v>
      </c>
      <c r="C14" s="3" t="s">
        <v>33</v>
      </c>
      <c r="D14" s="59" t="s">
        <v>34</v>
      </c>
      <c r="E14" s="59"/>
      <c r="F14" s="59"/>
      <c r="G14" s="60" t="s">
        <v>35</v>
      </c>
      <c r="H14" s="61" t="s">
        <v>36</v>
      </c>
      <c r="I14" s="21">
        <v>3</v>
      </c>
      <c r="J14" s="21"/>
      <c r="K14" s="21">
        <v>3</v>
      </c>
      <c r="L14" s="21"/>
      <c r="M14" s="3"/>
      <c r="N14" s="3"/>
    </row>
    <row r="15" s="1" customFormat="1" customHeight="1" spans="1:14">
      <c r="A15" s="58"/>
      <c r="B15" s="3"/>
      <c r="C15" s="3"/>
      <c r="D15" s="62" t="s">
        <v>37</v>
      </c>
      <c r="E15" s="62"/>
      <c r="F15" s="62"/>
      <c r="G15" s="60" t="s">
        <v>38</v>
      </c>
      <c r="H15" s="63" t="s">
        <v>39</v>
      </c>
      <c r="I15" s="21">
        <v>3</v>
      </c>
      <c r="J15" s="21"/>
      <c r="K15" s="21">
        <v>3</v>
      </c>
      <c r="L15" s="21"/>
      <c r="M15" s="6"/>
      <c r="N15" s="6"/>
    </row>
    <row r="16" s="1" customFormat="1" customHeight="1" spans="1:14">
      <c r="A16" s="58"/>
      <c r="B16" s="3"/>
      <c r="C16" s="3"/>
      <c r="D16" s="62" t="s">
        <v>40</v>
      </c>
      <c r="E16" s="62"/>
      <c r="F16" s="62"/>
      <c r="G16" s="60" t="s">
        <v>41</v>
      </c>
      <c r="H16" s="63" t="s">
        <v>42</v>
      </c>
      <c r="I16" s="21">
        <v>3</v>
      </c>
      <c r="J16" s="21"/>
      <c r="K16" s="21">
        <v>3</v>
      </c>
      <c r="L16" s="21"/>
      <c r="M16" s="6"/>
      <c r="N16" s="6"/>
    </row>
    <row r="17" s="1" customFormat="1" customHeight="1" spans="1:14">
      <c r="A17" s="58"/>
      <c r="B17" s="3"/>
      <c r="C17" s="3"/>
      <c r="D17" s="62" t="s">
        <v>43</v>
      </c>
      <c r="E17" s="62"/>
      <c r="F17" s="62"/>
      <c r="G17" s="60" t="s">
        <v>44</v>
      </c>
      <c r="H17" s="63" t="s">
        <v>45</v>
      </c>
      <c r="I17" s="21">
        <v>3</v>
      </c>
      <c r="J17" s="21"/>
      <c r="K17" s="21">
        <v>3</v>
      </c>
      <c r="L17" s="21"/>
      <c r="M17" s="6"/>
      <c r="N17" s="6"/>
    </row>
    <row r="18" s="1" customFormat="1" customHeight="1" spans="1:14">
      <c r="A18" s="58"/>
      <c r="B18" s="3"/>
      <c r="C18" s="3"/>
      <c r="D18" s="62" t="s">
        <v>46</v>
      </c>
      <c r="E18" s="62"/>
      <c r="F18" s="62"/>
      <c r="G18" s="60" t="s">
        <v>47</v>
      </c>
      <c r="H18" s="63">
        <v>1</v>
      </c>
      <c r="I18" s="21">
        <v>3</v>
      </c>
      <c r="J18" s="21"/>
      <c r="K18" s="21">
        <v>3</v>
      </c>
      <c r="L18" s="21"/>
      <c r="M18" s="6"/>
      <c r="N18" s="6"/>
    </row>
    <row r="19" s="1" customFormat="1" customHeight="1" spans="1:14">
      <c r="A19" s="58"/>
      <c r="B19" s="3"/>
      <c r="C19" s="3"/>
      <c r="D19" s="62" t="s">
        <v>48</v>
      </c>
      <c r="E19" s="62"/>
      <c r="F19" s="62"/>
      <c r="G19" s="60" t="s">
        <v>49</v>
      </c>
      <c r="H19" s="63" t="s">
        <v>50</v>
      </c>
      <c r="I19" s="21">
        <v>3</v>
      </c>
      <c r="J19" s="21"/>
      <c r="K19" s="21">
        <v>3</v>
      </c>
      <c r="L19" s="21"/>
      <c r="M19" s="6"/>
      <c r="N19" s="6"/>
    </row>
    <row r="20" s="1" customFormat="1" customHeight="1" spans="1:14">
      <c r="A20" s="58"/>
      <c r="B20" s="3"/>
      <c r="C20" s="3"/>
      <c r="D20" s="62" t="s">
        <v>51</v>
      </c>
      <c r="E20" s="62"/>
      <c r="F20" s="62"/>
      <c r="G20" s="60" t="s">
        <v>52</v>
      </c>
      <c r="H20" s="63">
        <v>1</v>
      </c>
      <c r="I20" s="21">
        <v>3</v>
      </c>
      <c r="J20" s="21"/>
      <c r="K20" s="21">
        <v>3</v>
      </c>
      <c r="L20" s="21"/>
      <c r="M20" s="6"/>
      <c r="N20" s="6"/>
    </row>
    <row r="21" s="1" customFormat="1" customHeight="1" spans="1:14">
      <c r="A21" s="58"/>
      <c r="B21" s="3"/>
      <c r="C21" s="3"/>
      <c r="D21" s="62" t="s">
        <v>53</v>
      </c>
      <c r="E21" s="62"/>
      <c r="F21" s="62"/>
      <c r="G21" s="60" t="s">
        <v>52</v>
      </c>
      <c r="H21" s="63">
        <v>1</v>
      </c>
      <c r="I21" s="21">
        <v>3</v>
      </c>
      <c r="J21" s="21"/>
      <c r="K21" s="21">
        <v>3</v>
      </c>
      <c r="L21" s="21"/>
      <c r="M21" s="6"/>
      <c r="N21" s="6"/>
    </row>
    <row r="22" s="1" customFormat="1" customHeight="1" spans="1:14">
      <c r="A22" s="58"/>
      <c r="B22" s="3"/>
      <c r="C22" s="3" t="s">
        <v>54</v>
      </c>
      <c r="D22" s="59" t="s">
        <v>55</v>
      </c>
      <c r="E22" s="59"/>
      <c r="F22" s="59"/>
      <c r="G22" s="3" t="s">
        <v>56</v>
      </c>
      <c r="H22" s="20">
        <v>1</v>
      </c>
      <c r="I22" s="6">
        <v>4</v>
      </c>
      <c r="J22" s="6"/>
      <c r="K22" s="6">
        <v>4</v>
      </c>
      <c r="L22" s="6"/>
      <c r="M22" s="6"/>
      <c r="N22" s="6"/>
    </row>
    <row r="23" s="1" customFormat="1" customHeight="1" spans="1:14">
      <c r="A23" s="58"/>
      <c r="B23" s="3"/>
      <c r="C23" s="3"/>
      <c r="D23" s="59" t="s">
        <v>57</v>
      </c>
      <c r="E23" s="59"/>
      <c r="F23" s="59"/>
      <c r="G23" s="3" t="s">
        <v>58</v>
      </c>
      <c r="H23" s="61">
        <v>0.893</v>
      </c>
      <c r="I23" s="6">
        <v>4</v>
      </c>
      <c r="J23" s="6"/>
      <c r="K23" s="6">
        <v>4</v>
      </c>
      <c r="L23" s="6"/>
      <c r="M23" s="6"/>
      <c r="N23" s="6"/>
    </row>
    <row r="24" s="1" customFormat="1" customHeight="1" spans="1:14">
      <c r="A24" s="58"/>
      <c r="B24" s="3"/>
      <c r="C24" s="3"/>
      <c r="D24" s="59" t="s">
        <v>59</v>
      </c>
      <c r="E24" s="59"/>
      <c r="F24" s="59"/>
      <c r="G24" s="3" t="s">
        <v>60</v>
      </c>
      <c r="H24" s="63">
        <v>0.9</v>
      </c>
      <c r="I24" s="6">
        <v>4</v>
      </c>
      <c r="J24" s="6"/>
      <c r="K24" s="6">
        <v>4</v>
      </c>
      <c r="L24" s="6"/>
      <c r="M24" s="6"/>
      <c r="N24" s="6"/>
    </row>
    <row r="25" s="1" customFormat="1" ht="162" customHeight="1" spans="1:14">
      <c r="A25" s="58"/>
      <c r="B25" s="3"/>
      <c r="C25" s="3"/>
      <c r="D25" s="59" t="s">
        <v>61</v>
      </c>
      <c r="E25" s="59"/>
      <c r="F25" s="59"/>
      <c r="G25" s="3" t="s">
        <v>58</v>
      </c>
      <c r="H25" s="61">
        <v>0.919</v>
      </c>
      <c r="I25" s="6">
        <v>4</v>
      </c>
      <c r="J25" s="6"/>
      <c r="K25" s="27">
        <v>3.5</v>
      </c>
      <c r="L25" s="27"/>
      <c r="M25" s="69" t="s">
        <v>62</v>
      </c>
      <c r="N25" s="69"/>
    </row>
    <row r="26" s="1" customFormat="1" customHeight="1" spans="1:14">
      <c r="A26" s="58"/>
      <c r="B26" s="3"/>
      <c r="C26" s="3" t="s">
        <v>63</v>
      </c>
      <c r="D26" s="10" t="s">
        <v>64</v>
      </c>
      <c r="E26" s="10"/>
      <c r="F26" s="10"/>
      <c r="G26" s="9" t="s">
        <v>65</v>
      </c>
      <c r="H26" s="11">
        <v>1</v>
      </c>
      <c r="I26" s="6">
        <v>2</v>
      </c>
      <c r="J26" s="6"/>
      <c r="K26" s="6">
        <v>2</v>
      </c>
      <c r="L26" s="6"/>
      <c r="M26" s="6"/>
      <c r="N26" s="6"/>
    </row>
    <row r="27" s="1" customFormat="1" customHeight="1" spans="1:14">
      <c r="A27" s="58"/>
      <c r="B27" s="3"/>
      <c r="C27" s="3"/>
      <c r="D27" s="10" t="s">
        <v>66</v>
      </c>
      <c r="E27" s="10"/>
      <c r="F27" s="10"/>
      <c r="G27" s="9" t="s">
        <v>65</v>
      </c>
      <c r="H27" s="11">
        <v>1</v>
      </c>
      <c r="I27" s="6">
        <v>2</v>
      </c>
      <c r="J27" s="6"/>
      <c r="K27" s="6">
        <v>2</v>
      </c>
      <c r="L27" s="6"/>
      <c r="M27" s="6"/>
      <c r="N27" s="6"/>
    </row>
    <row r="28" s="1" customFormat="1" customHeight="1" spans="1:14">
      <c r="A28" s="58"/>
      <c r="B28" s="3"/>
      <c r="C28" s="3"/>
      <c r="D28" s="10" t="s">
        <v>67</v>
      </c>
      <c r="E28" s="10"/>
      <c r="F28" s="10"/>
      <c r="G28" s="9" t="s">
        <v>65</v>
      </c>
      <c r="H28" s="11">
        <v>1</v>
      </c>
      <c r="I28" s="6">
        <v>2</v>
      </c>
      <c r="J28" s="6"/>
      <c r="K28" s="6">
        <v>2</v>
      </c>
      <c r="L28" s="6"/>
      <c r="M28" s="6"/>
      <c r="N28" s="6"/>
    </row>
    <row r="29" s="1" customFormat="1" customHeight="1" spans="1:14">
      <c r="A29" s="58"/>
      <c r="B29" s="3"/>
      <c r="C29" s="3" t="s">
        <v>68</v>
      </c>
      <c r="D29" s="10" t="s">
        <v>69</v>
      </c>
      <c r="E29" s="10"/>
      <c r="F29" s="10"/>
      <c r="G29" s="9" t="s">
        <v>70</v>
      </c>
      <c r="H29" s="64">
        <v>1</v>
      </c>
      <c r="I29" s="6">
        <v>4</v>
      </c>
      <c r="J29" s="6"/>
      <c r="K29" s="6">
        <v>4</v>
      </c>
      <c r="L29" s="6"/>
      <c r="M29" s="6"/>
      <c r="N29" s="6"/>
    </row>
    <row r="30" s="1" customFormat="1" customHeight="1" spans="1:14">
      <c r="A30" s="58"/>
      <c r="B30" s="65" t="s">
        <v>71</v>
      </c>
      <c r="C30" s="66" t="s">
        <v>72</v>
      </c>
      <c r="D30" s="10" t="s">
        <v>73</v>
      </c>
      <c r="E30" s="10"/>
      <c r="F30" s="10"/>
      <c r="G30" s="42" t="s">
        <v>74</v>
      </c>
      <c r="H30" s="20">
        <v>1</v>
      </c>
      <c r="I30" s="6">
        <v>8</v>
      </c>
      <c r="J30" s="6"/>
      <c r="K30" s="6">
        <v>8</v>
      </c>
      <c r="L30" s="6"/>
      <c r="M30" s="6"/>
      <c r="N30" s="6"/>
    </row>
    <row r="31" s="1" customFormat="1" customHeight="1" spans="1:14">
      <c r="A31" s="58"/>
      <c r="B31" s="65"/>
      <c r="C31" s="65"/>
      <c r="D31" s="10" t="s">
        <v>75</v>
      </c>
      <c r="E31" s="10"/>
      <c r="F31" s="10"/>
      <c r="G31" s="42" t="s">
        <v>74</v>
      </c>
      <c r="H31" s="20">
        <v>1</v>
      </c>
      <c r="I31" s="6">
        <v>8</v>
      </c>
      <c r="J31" s="6"/>
      <c r="K31" s="6">
        <v>8</v>
      </c>
      <c r="L31" s="6"/>
      <c r="M31" s="6"/>
      <c r="N31" s="6"/>
    </row>
    <row r="32" s="1" customFormat="1" customHeight="1" spans="1:14">
      <c r="A32" s="58"/>
      <c r="B32" s="65"/>
      <c r="C32" s="66" t="s">
        <v>76</v>
      </c>
      <c r="D32" s="10" t="s">
        <v>77</v>
      </c>
      <c r="E32" s="10"/>
      <c r="F32" s="10"/>
      <c r="G32" s="9" t="s">
        <v>78</v>
      </c>
      <c r="H32" s="20">
        <v>1</v>
      </c>
      <c r="I32" s="6">
        <v>7</v>
      </c>
      <c r="J32" s="6"/>
      <c r="K32" s="6">
        <v>7</v>
      </c>
      <c r="L32" s="6"/>
      <c r="M32" s="6"/>
      <c r="N32" s="6"/>
    </row>
    <row r="33" s="1" customFormat="1" customHeight="1" spans="1:14">
      <c r="A33" s="58"/>
      <c r="B33" s="67"/>
      <c r="C33" s="67"/>
      <c r="D33" s="10" t="s">
        <v>79</v>
      </c>
      <c r="E33" s="10"/>
      <c r="F33" s="10"/>
      <c r="G33" s="11">
        <v>1</v>
      </c>
      <c r="H33" s="20">
        <v>1</v>
      </c>
      <c r="I33" s="6">
        <v>7</v>
      </c>
      <c r="J33" s="6"/>
      <c r="K33" s="6">
        <v>7</v>
      </c>
      <c r="L33" s="6"/>
      <c r="M33" s="6"/>
      <c r="N33" s="6"/>
    </row>
    <row r="34" s="1" customFormat="1" customHeight="1" spans="1:14">
      <c r="A34" s="58"/>
      <c r="B34" s="65" t="s">
        <v>80</v>
      </c>
      <c r="C34" s="65" t="s">
        <v>81</v>
      </c>
      <c r="D34" s="10" t="s">
        <v>82</v>
      </c>
      <c r="E34" s="10"/>
      <c r="F34" s="10"/>
      <c r="G34" s="9" t="s">
        <v>60</v>
      </c>
      <c r="H34" s="11">
        <v>0.9</v>
      </c>
      <c r="I34" s="6">
        <v>5</v>
      </c>
      <c r="J34" s="6"/>
      <c r="K34" s="6">
        <v>5</v>
      </c>
      <c r="L34" s="6"/>
      <c r="M34" s="6"/>
      <c r="N34" s="6"/>
    </row>
    <row r="35" s="1" customFormat="1" customHeight="1" spans="1:14">
      <c r="A35" s="58"/>
      <c r="B35" s="65"/>
      <c r="C35" s="65"/>
      <c r="D35" s="10" t="s">
        <v>83</v>
      </c>
      <c r="E35" s="10"/>
      <c r="F35" s="10"/>
      <c r="G35" s="9" t="s">
        <v>60</v>
      </c>
      <c r="H35" s="11">
        <v>0.9</v>
      </c>
      <c r="I35" s="6">
        <v>5</v>
      </c>
      <c r="J35" s="6"/>
      <c r="K35" s="6">
        <v>5</v>
      </c>
      <c r="L35" s="6"/>
      <c r="M35" s="6"/>
      <c r="N35" s="6"/>
    </row>
    <row r="36" s="1" customFormat="1" customHeight="1" spans="1:14">
      <c r="A36" s="68" t="s">
        <v>84</v>
      </c>
      <c r="B36" s="68"/>
      <c r="C36" s="68"/>
      <c r="D36" s="68"/>
      <c r="E36" s="68"/>
      <c r="F36" s="68"/>
      <c r="G36" s="68"/>
      <c r="H36" s="68"/>
      <c r="I36" s="70">
        <f>SUM(I14:I35)+J6</f>
        <v>100</v>
      </c>
      <c r="J36" s="70"/>
      <c r="K36" s="71">
        <f>SUM(K14:K35)+N6</f>
        <v>98.7166223278409</v>
      </c>
      <c r="L36" s="71"/>
      <c r="M36" s="25"/>
      <c r="N36" s="25"/>
    </row>
    <row r="37" s="1" customFormat="1" customHeight="1" spans="1:14">
      <c r="A37" s="16" t="s">
        <v>85</v>
      </c>
      <c r="B37" s="17" t="s">
        <v>86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6"/>
    </row>
    <row r="38" s="1" customFormat="1" customHeight="1" spans="1:14">
      <c r="A38" s="19" t="s">
        <v>87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="1" customFormat="1" ht="35.25" customHeight="1" spans="1:14">
      <c r="A39" s="19" t="s">
        <v>88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="1" customFormat="1" ht="35.25" customHeight="1" spans="1:14">
      <c r="A40" s="19" t="s">
        <v>89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="1" customFormat="1" customHeight="1"/>
  </sheetData>
  <mergeCells count="155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A36:H36"/>
    <mergeCell ref="I36:J36"/>
    <mergeCell ref="K36:L36"/>
    <mergeCell ref="M36:N36"/>
    <mergeCell ref="B37:N37"/>
    <mergeCell ref="A38:N38"/>
    <mergeCell ref="A39:N39"/>
    <mergeCell ref="A40:N40"/>
    <mergeCell ref="A11:A12"/>
    <mergeCell ref="A13:A35"/>
    <mergeCell ref="B14:B29"/>
    <mergeCell ref="B30:B33"/>
    <mergeCell ref="B34:B35"/>
    <mergeCell ref="C14:C21"/>
    <mergeCell ref="C22:C25"/>
    <mergeCell ref="C26:C28"/>
    <mergeCell ref="C30:C31"/>
    <mergeCell ref="C32:C33"/>
    <mergeCell ref="C34:C35"/>
    <mergeCell ref="E4:E5"/>
    <mergeCell ref="N4:N5"/>
    <mergeCell ref="C4:D5"/>
    <mergeCell ref="F4:G5"/>
    <mergeCell ref="H4:I5"/>
    <mergeCell ref="J4:K5"/>
    <mergeCell ref="L4:M5"/>
    <mergeCell ref="A4:B10"/>
  </mergeCells>
  <pageMargins left="0.75" right="0.75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A1" sqref="A1:N1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15.7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23" customWidth="1"/>
  </cols>
  <sheetData>
    <row r="1" ht="42" customHeight="1" spans="1:14">
      <c r="A1" s="2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.1" customHeight="1" spans="1:14">
      <c r="A2" s="3" t="s">
        <v>91</v>
      </c>
      <c r="B2" s="3"/>
      <c r="C2" s="4" t="s">
        <v>92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0.1" customHeight="1" spans="1:14">
      <c r="A3" s="3" t="s">
        <v>93</v>
      </c>
      <c r="B3" s="3"/>
      <c r="C3" s="3" t="s">
        <v>6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s="1" customFormat="1" ht="20.1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="1" customFormat="1" ht="20.1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.1" customHeight="1" spans="1:14">
      <c r="A6" s="3"/>
      <c r="B6" s="3"/>
      <c r="C6" s="5" t="s">
        <v>14</v>
      </c>
      <c r="D6" s="5"/>
      <c r="E6" s="6">
        <f>E7+E8+E9</f>
        <v>431</v>
      </c>
      <c r="F6" s="27">
        <f>F7+F8+F9</f>
        <v>573.74</v>
      </c>
      <c r="G6" s="27"/>
      <c r="H6" s="27">
        <v>573.74</v>
      </c>
      <c r="I6" s="27"/>
      <c r="J6" s="3">
        <v>10</v>
      </c>
      <c r="K6" s="3"/>
      <c r="L6" s="20">
        <f>H6/F6</f>
        <v>1</v>
      </c>
      <c r="M6" s="20"/>
      <c r="N6" s="21">
        <f>L6*J6</f>
        <v>10</v>
      </c>
    </row>
    <row r="7" s="1" customFormat="1" ht="20.1" customHeight="1" spans="1:14">
      <c r="A7" s="3"/>
      <c r="B7" s="3"/>
      <c r="C7" s="3" t="s">
        <v>94</v>
      </c>
      <c r="D7" s="3"/>
      <c r="E7" s="6">
        <v>431</v>
      </c>
      <c r="F7" s="6">
        <v>431</v>
      </c>
      <c r="G7" s="6"/>
      <c r="H7" s="6">
        <f>H6-H8</f>
        <v>431</v>
      </c>
      <c r="I7" s="6"/>
      <c r="J7" s="3" t="s">
        <v>16</v>
      </c>
      <c r="K7" s="3"/>
      <c r="L7" s="3" t="s">
        <v>16</v>
      </c>
      <c r="M7" s="3"/>
      <c r="N7" s="3" t="s">
        <v>16</v>
      </c>
    </row>
    <row r="8" s="1" customFormat="1" ht="20.1" customHeight="1" spans="1:14">
      <c r="A8" s="3"/>
      <c r="B8" s="3"/>
      <c r="C8" s="3" t="s">
        <v>95</v>
      </c>
      <c r="D8" s="3"/>
      <c r="E8" s="6">
        <v>0</v>
      </c>
      <c r="F8" s="27">
        <v>142.74</v>
      </c>
      <c r="G8" s="27"/>
      <c r="H8" s="27">
        <v>142.74</v>
      </c>
      <c r="I8" s="27"/>
      <c r="J8" s="3" t="s">
        <v>16</v>
      </c>
      <c r="K8" s="3"/>
      <c r="L8" s="3" t="s">
        <v>16</v>
      </c>
      <c r="M8" s="3"/>
      <c r="N8" s="3" t="s">
        <v>16</v>
      </c>
    </row>
    <row r="9" s="1" customFormat="1" ht="20.1" customHeight="1" spans="1:14">
      <c r="A9" s="3"/>
      <c r="B9" s="3"/>
      <c r="C9" s="3" t="s">
        <v>96</v>
      </c>
      <c r="D9" s="3"/>
      <c r="E9" s="6">
        <v>0</v>
      </c>
      <c r="F9" s="6">
        <v>0</v>
      </c>
      <c r="G9" s="6"/>
      <c r="H9" s="6">
        <v>0</v>
      </c>
      <c r="I9" s="6"/>
      <c r="J9" s="3" t="s">
        <v>16</v>
      </c>
      <c r="K9" s="3"/>
      <c r="L9" s="3" t="s">
        <v>16</v>
      </c>
      <c r="M9" s="3"/>
      <c r="N9" s="3" t="s">
        <v>16</v>
      </c>
    </row>
    <row r="10" s="1" customFormat="1" ht="20.1" customHeight="1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s="1" customFormat="1" ht="47.25" customHeight="1" spans="1:14">
      <c r="A11" s="3"/>
      <c r="B11" s="37" t="s">
        <v>97</v>
      </c>
      <c r="C11" s="37"/>
      <c r="D11" s="37"/>
      <c r="E11" s="37"/>
      <c r="F11" s="37"/>
      <c r="G11" s="37"/>
      <c r="H11" s="38" t="s">
        <v>98</v>
      </c>
      <c r="I11" s="38"/>
      <c r="J11" s="38"/>
      <c r="K11" s="38"/>
      <c r="L11" s="38"/>
      <c r="M11" s="38"/>
      <c r="N11" s="38"/>
    </row>
    <row r="12" s="1" customFormat="1" ht="20.1" customHeight="1" spans="1:14">
      <c r="A12" s="8" t="s">
        <v>25</v>
      </c>
      <c r="B12" s="9" t="s">
        <v>26</v>
      </c>
      <c r="C12" s="9" t="s">
        <v>27</v>
      </c>
      <c r="D12" s="9" t="s">
        <v>28</v>
      </c>
      <c r="E12" s="9"/>
      <c r="F12" s="9"/>
      <c r="G12" s="9" t="s">
        <v>29</v>
      </c>
      <c r="H12" s="9" t="s">
        <v>30</v>
      </c>
      <c r="I12" s="9" t="s">
        <v>11</v>
      </c>
      <c r="J12" s="9"/>
      <c r="K12" s="9" t="s">
        <v>13</v>
      </c>
      <c r="L12" s="9"/>
      <c r="M12" s="9" t="s">
        <v>31</v>
      </c>
      <c r="N12" s="9"/>
    </row>
    <row r="13" s="1" customFormat="1" ht="20.1" customHeight="1" spans="1:14">
      <c r="A13" s="8"/>
      <c r="B13" s="9" t="s">
        <v>32</v>
      </c>
      <c r="C13" s="12" t="s">
        <v>33</v>
      </c>
      <c r="D13" s="10" t="s">
        <v>99</v>
      </c>
      <c r="E13" s="10"/>
      <c r="F13" s="10"/>
      <c r="G13" s="11" t="s">
        <v>52</v>
      </c>
      <c r="H13" s="14">
        <v>1</v>
      </c>
      <c r="I13" s="22">
        <v>2</v>
      </c>
      <c r="J13" s="22"/>
      <c r="K13" s="22">
        <v>2</v>
      </c>
      <c r="L13" s="22"/>
      <c r="M13" s="9"/>
      <c r="N13" s="9"/>
    </row>
    <row r="14" s="1" customFormat="1" ht="20.1" customHeight="1" spans="1:14">
      <c r="A14" s="8"/>
      <c r="B14" s="9"/>
      <c r="C14" s="13"/>
      <c r="D14" s="10" t="s">
        <v>100</v>
      </c>
      <c r="E14" s="10"/>
      <c r="F14" s="10"/>
      <c r="G14" s="11" t="s">
        <v>52</v>
      </c>
      <c r="H14" s="14">
        <v>1</v>
      </c>
      <c r="I14" s="22">
        <v>2</v>
      </c>
      <c r="J14" s="22"/>
      <c r="K14" s="22">
        <v>2</v>
      </c>
      <c r="L14" s="22"/>
      <c r="M14" s="22"/>
      <c r="N14" s="22"/>
    </row>
    <row r="15" s="1" customFormat="1" ht="20.1" customHeight="1" spans="1:14">
      <c r="A15" s="8"/>
      <c r="B15" s="9"/>
      <c r="C15" s="13"/>
      <c r="D15" s="10" t="s">
        <v>101</v>
      </c>
      <c r="E15" s="10"/>
      <c r="F15" s="10"/>
      <c r="G15" s="11" t="s">
        <v>52</v>
      </c>
      <c r="H15" s="14">
        <v>1</v>
      </c>
      <c r="I15" s="22">
        <v>2</v>
      </c>
      <c r="J15" s="22"/>
      <c r="K15" s="22">
        <v>2</v>
      </c>
      <c r="L15" s="22"/>
      <c r="M15" s="22"/>
      <c r="N15" s="22"/>
    </row>
    <row r="16" s="1" customFormat="1" ht="20.1" customHeight="1" spans="1:14">
      <c r="A16" s="8"/>
      <c r="B16" s="9"/>
      <c r="C16" s="13"/>
      <c r="D16" s="10" t="s">
        <v>102</v>
      </c>
      <c r="E16" s="10"/>
      <c r="F16" s="10"/>
      <c r="G16" s="11" t="s">
        <v>52</v>
      </c>
      <c r="H16" s="14">
        <v>1</v>
      </c>
      <c r="I16" s="22">
        <v>2</v>
      </c>
      <c r="J16" s="22"/>
      <c r="K16" s="22">
        <v>2</v>
      </c>
      <c r="L16" s="22"/>
      <c r="M16" s="22"/>
      <c r="N16" s="22"/>
    </row>
    <row r="17" s="1" customFormat="1" ht="20.1" customHeight="1" spans="1:14">
      <c r="A17" s="8"/>
      <c r="B17" s="9"/>
      <c r="C17" s="13"/>
      <c r="D17" s="10" t="s">
        <v>103</v>
      </c>
      <c r="E17" s="10"/>
      <c r="F17" s="10"/>
      <c r="G17" s="11" t="s">
        <v>52</v>
      </c>
      <c r="H17" s="14">
        <v>1</v>
      </c>
      <c r="I17" s="22">
        <v>2</v>
      </c>
      <c r="J17" s="22"/>
      <c r="K17" s="22">
        <v>2</v>
      </c>
      <c r="L17" s="22"/>
      <c r="M17" s="22"/>
      <c r="N17" s="22"/>
    </row>
    <row r="18" s="1" customFormat="1" ht="20.1" customHeight="1" spans="1:14">
      <c r="A18" s="8"/>
      <c r="B18" s="9"/>
      <c r="C18" s="13"/>
      <c r="D18" s="10" t="s">
        <v>104</v>
      </c>
      <c r="E18" s="10"/>
      <c r="F18" s="10"/>
      <c r="G18" s="11">
        <v>1</v>
      </c>
      <c r="H18" s="14">
        <v>1</v>
      </c>
      <c r="I18" s="22">
        <v>2</v>
      </c>
      <c r="J18" s="22"/>
      <c r="K18" s="22">
        <v>2</v>
      </c>
      <c r="L18" s="22"/>
      <c r="M18" s="22"/>
      <c r="N18" s="22"/>
    </row>
    <row r="19" s="1" customFormat="1" ht="20.1" customHeight="1" spans="1:14">
      <c r="A19" s="8"/>
      <c r="B19" s="9"/>
      <c r="C19" s="9" t="s">
        <v>54</v>
      </c>
      <c r="D19" s="10" t="s">
        <v>105</v>
      </c>
      <c r="E19" s="10"/>
      <c r="F19" s="10"/>
      <c r="G19" s="11" t="s">
        <v>106</v>
      </c>
      <c r="H19" s="39">
        <v>0.3658</v>
      </c>
      <c r="I19" s="22">
        <v>4</v>
      </c>
      <c r="J19" s="22"/>
      <c r="K19" s="22">
        <v>4</v>
      </c>
      <c r="L19" s="22"/>
      <c r="M19" s="22"/>
      <c r="N19" s="22"/>
    </row>
    <row r="20" s="1" customFormat="1" ht="20.1" customHeight="1" spans="1:14">
      <c r="A20" s="8"/>
      <c r="B20" s="9"/>
      <c r="C20" s="9"/>
      <c r="D20" s="10" t="s">
        <v>57</v>
      </c>
      <c r="E20" s="10"/>
      <c r="F20" s="10"/>
      <c r="G20" s="11" t="s">
        <v>107</v>
      </c>
      <c r="H20" s="39">
        <v>0.893</v>
      </c>
      <c r="I20" s="22">
        <v>5</v>
      </c>
      <c r="J20" s="22"/>
      <c r="K20" s="22">
        <v>5</v>
      </c>
      <c r="L20" s="22"/>
      <c r="M20" s="22"/>
      <c r="N20" s="22"/>
    </row>
    <row r="21" s="1" customFormat="1" ht="20.1" customHeight="1" spans="1:14">
      <c r="A21" s="8"/>
      <c r="B21" s="9"/>
      <c r="C21" s="9"/>
      <c r="D21" s="10" t="s">
        <v>108</v>
      </c>
      <c r="E21" s="10"/>
      <c r="F21" s="10"/>
      <c r="G21" s="11" t="s">
        <v>109</v>
      </c>
      <c r="H21" s="39">
        <v>0.5653</v>
      </c>
      <c r="I21" s="22">
        <v>4</v>
      </c>
      <c r="J21" s="22"/>
      <c r="K21" s="43">
        <v>3.5</v>
      </c>
      <c r="L21" s="43"/>
      <c r="M21" s="44" t="s">
        <v>110</v>
      </c>
      <c r="N21" s="44"/>
    </row>
    <row r="22" s="1" customFormat="1" ht="20.1" customHeight="1" spans="1:14">
      <c r="A22" s="8"/>
      <c r="B22" s="9"/>
      <c r="C22" s="9"/>
      <c r="D22" s="10" t="s">
        <v>111</v>
      </c>
      <c r="E22" s="10"/>
      <c r="F22" s="10"/>
      <c r="G22" s="11" t="s">
        <v>112</v>
      </c>
      <c r="H22" s="39">
        <v>0.0106</v>
      </c>
      <c r="I22" s="22">
        <v>4</v>
      </c>
      <c r="J22" s="22"/>
      <c r="K22" s="43">
        <f>1.06/10*I22</f>
        <v>0.424</v>
      </c>
      <c r="L22" s="43"/>
      <c r="M22" s="44" t="s">
        <v>113</v>
      </c>
      <c r="N22" s="44"/>
    </row>
    <row r="23" s="1" customFormat="1" ht="20.1" customHeight="1" spans="1:14">
      <c r="A23" s="8"/>
      <c r="B23" s="9"/>
      <c r="C23" s="9"/>
      <c r="D23" s="10" t="s">
        <v>114</v>
      </c>
      <c r="E23" s="10"/>
      <c r="F23" s="10"/>
      <c r="G23" s="11">
        <v>1</v>
      </c>
      <c r="H23" s="40">
        <v>1</v>
      </c>
      <c r="I23" s="22">
        <v>4</v>
      </c>
      <c r="J23" s="22"/>
      <c r="K23" s="45">
        <v>4</v>
      </c>
      <c r="L23" s="45"/>
      <c r="M23" s="22"/>
      <c r="N23" s="22"/>
    </row>
    <row r="24" s="1" customFormat="1" ht="32.1" customHeight="1" spans="1:14">
      <c r="A24" s="8"/>
      <c r="B24" s="9"/>
      <c r="C24" s="9"/>
      <c r="D24" s="10" t="s">
        <v>115</v>
      </c>
      <c r="E24" s="10"/>
      <c r="F24" s="10"/>
      <c r="G24" s="11" t="s">
        <v>116</v>
      </c>
      <c r="H24" s="39">
        <v>0.0008</v>
      </c>
      <c r="I24" s="46">
        <v>3</v>
      </c>
      <c r="J24" s="47"/>
      <c r="K24" s="45">
        <v>0</v>
      </c>
      <c r="L24" s="45"/>
      <c r="M24" s="44" t="s">
        <v>117</v>
      </c>
      <c r="N24" s="44"/>
    </row>
    <row r="25" s="1" customFormat="1" ht="114" customHeight="1" spans="1:14">
      <c r="A25" s="8"/>
      <c r="B25" s="9"/>
      <c r="C25" s="9"/>
      <c r="D25" s="10" t="s">
        <v>61</v>
      </c>
      <c r="E25" s="10"/>
      <c r="F25" s="10"/>
      <c r="G25" s="11" t="s">
        <v>118</v>
      </c>
      <c r="H25" s="41">
        <v>0.919</v>
      </c>
      <c r="I25" s="22">
        <v>4</v>
      </c>
      <c r="J25" s="22"/>
      <c r="K25" s="43">
        <v>3.5</v>
      </c>
      <c r="L25" s="43"/>
      <c r="M25" s="48" t="s">
        <v>62</v>
      </c>
      <c r="N25" s="48"/>
    </row>
    <row r="26" s="1" customFormat="1" ht="20.1" customHeight="1" spans="1:14">
      <c r="A26" s="8"/>
      <c r="B26" s="9"/>
      <c r="C26" s="12" t="s">
        <v>63</v>
      </c>
      <c r="D26" s="10" t="s">
        <v>119</v>
      </c>
      <c r="E26" s="10"/>
      <c r="F26" s="10"/>
      <c r="G26" s="9" t="s">
        <v>65</v>
      </c>
      <c r="H26" s="11">
        <v>1</v>
      </c>
      <c r="I26" s="22">
        <v>2</v>
      </c>
      <c r="J26" s="22"/>
      <c r="K26" s="45">
        <v>2</v>
      </c>
      <c r="L26" s="45"/>
      <c r="M26" s="22"/>
      <c r="N26" s="22"/>
    </row>
    <row r="27" s="1" customFormat="1" ht="20.1" customHeight="1" spans="1:14">
      <c r="A27" s="8"/>
      <c r="B27" s="9"/>
      <c r="C27" s="13"/>
      <c r="D27" s="10" t="s">
        <v>120</v>
      </c>
      <c r="E27" s="10"/>
      <c r="F27" s="10"/>
      <c r="G27" s="9" t="s">
        <v>65</v>
      </c>
      <c r="H27" s="11">
        <v>1</v>
      </c>
      <c r="I27" s="22">
        <v>2</v>
      </c>
      <c r="J27" s="22"/>
      <c r="K27" s="45">
        <v>2</v>
      </c>
      <c r="L27" s="45"/>
      <c r="M27" s="22"/>
      <c r="N27" s="22"/>
    </row>
    <row r="28" s="1" customFormat="1" ht="20.1" customHeight="1" spans="1:14">
      <c r="A28" s="8"/>
      <c r="B28" s="9"/>
      <c r="C28" s="13"/>
      <c r="D28" s="10" t="s">
        <v>121</v>
      </c>
      <c r="E28" s="10"/>
      <c r="F28" s="10"/>
      <c r="G28" s="9" t="s">
        <v>65</v>
      </c>
      <c r="H28" s="11">
        <v>1</v>
      </c>
      <c r="I28" s="22">
        <v>2</v>
      </c>
      <c r="J28" s="22"/>
      <c r="K28" s="45">
        <v>2</v>
      </c>
      <c r="L28" s="45"/>
      <c r="M28" s="22"/>
      <c r="N28" s="22"/>
    </row>
    <row r="29" s="1" customFormat="1" ht="20.1" customHeight="1" spans="1:14">
      <c r="A29" s="8"/>
      <c r="B29" s="9"/>
      <c r="C29" s="9" t="s">
        <v>68</v>
      </c>
      <c r="D29" s="10" t="s">
        <v>69</v>
      </c>
      <c r="E29" s="10"/>
      <c r="F29" s="10"/>
      <c r="G29" s="9" t="s">
        <v>70</v>
      </c>
      <c r="H29" s="11">
        <v>1</v>
      </c>
      <c r="I29" s="22">
        <v>4</v>
      </c>
      <c r="J29" s="22"/>
      <c r="K29" s="45">
        <v>4</v>
      </c>
      <c r="L29" s="45"/>
      <c r="M29" s="22"/>
      <c r="N29" s="22"/>
    </row>
    <row r="30" s="1" customFormat="1" ht="20.1" customHeight="1" spans="1:14">
      <c r="A30" s="8"/>
      <c r="B30" s="12" t="s">
        <v>71</v>
      </c>
      <c r="C30" s="9" t="s">
        <v>122</v>
      </c>
      <c r="D30" s="10" t="s">
        <v>123</v>
      </c>
      <c r="E30" s="10"/>
      <c r="F30" s="10"/>
      <c r="G30" s="42" t="s">
        <v>124</v>
      </c>
      <c r="H30" s="11">
        <v>1</v>
      </c>
      <c r="I30" s="22">
        <v>5</v>
      </c>
      <c r="J30" s="22"/>
      <c r="K30" s="45">
        <v>5</v>
      </c>
      <c r="L30" s="45"/>
      <c r="M30" s="22"/>
      <c r="N30" s="22"/>
    </row>
    <row r="31" s="1" customFormat="1" ht="20.1" customHeight="1" spans="1:14">
      <c r="A31" s="8"/>
      <c r="B31" s="13"/>
      <c r="C31" s="9" t="s">
        <v>72</v>
      </c>
      <c r="D31" s="10" t="s">
        <v>125</v>
      </c>
      <c r="E31" s="10"/>
      <c r="F31" s="10"/>
      <c r="G31" s="42" t="s">
        <v>126</v>
      </c>
      <c r="H31" s="11">
        <v>1</v>
      </c>
      <c r="I31" s="22">
        <v>5</v>
      </c>
      <c r="J31" s="22"/>
      <c r="K31" s="45">
        <v>5</v>
      </c>
      <c r="L31" s="45"/>
      <c r="M31" s="22"/>
      <c r="N31" s="22"/>
    </row>
    <row r="32" s="1" customFormat="1" ht="158.1" customHeight="1" spans="1:14">
      <c r="A32" s="8"/>
      <c r="B32" s="13"/>
      <c r="C32" s="9"/>
      <c r="D32" s="10" t="s">
        <v>127</v>
      </c>
      <c r="E32" s="10"/>
      <c r="F32" s="10"/>
      <c r="G32" s="42" t="s">
        <v>58</v>
      </c>
      <c r="H32" s="39">
        <v>0.3656</v>
      </c>
      <c r="I32" s="22">
        <v>6</v>
      </c>
      <c r="J32" s="22"/>
      <c r="K32" s="43">
        <f>36.56/50*I32</f>
        <v>4.3872</v>
      </c>
      <c r="L32" s="43"/>
      <c r="M32" s="44" t="s">
        <v>128</v>
      </c>
      <c r="N32" s="44"/>
    </row>
    <row r="33" s="1" customFormat="1" ht="20.1" customHeight="1" spans="1:14">
      <c r="A33" s="8"/>
      <c r="B33" s="13"/>
      <c r="C33" s="9" t="s">
        <v>129</v>
      </c>
      <c r="D33" s="10" t="s">
        <v>130</v>
      </c>
      <c r="E33" s="10"/>
      <c r="F33" s="10"/>
      <c r="G33" s="42" t="s">
        <v>131</v>
      </c>
      <c r="H33" s="11">
        <v>1</v>
      </c>
      <c r="I33" s="22">
        <v>4</v>
      </c>
      <c r="J33" s="22"/>
      <c r="K33" s="45">
        <v>4</v>
      </c>
      <c r="L33" s="45"/>
      <c r="M33" s="22"/>
      <c r="N33" s="22"/>
    </row>
    <row r="34" s="1" customFormat="1" ht="20.1" customHeight="1" spans="1:14">
      <c r="A34" s="8"/>
      <c r="B34" s="13"/>
      <c r="C34" s="12" t="s">
        <v>76</v>
      </c>
      <c r="D34" s="10" t="s">
        <v>132</v>
      </c>
      <c r="E34" s="10"/>
      <c r="F34" s="10"/>
      <c r="G34" s="9" t="s">
        <v>78</v>
      </c>
      <c r="H34" s="11">
        <v>1</v>
      </c>
      <c r="I34" s="22">
        <v>5</v>
      </c>
      <c r="J34" s="22"/>
      <c r="K34" s="45">
        <v>5</v>
      </c>
      <c r="L34" s="45"/>
      <c r="M34" s="9"/>
      <c r="N34" s="9"/>
    </row>
    <row r="35" s="1" customFormat="1" ht="20.1" customHeight="1" spans="1:14">
      <c r="A35" s="8"/>
      <c r="B35" s="32"/>
      <c r="C35" s="32"/>
      <c r="D35" s="10" t="s">
        <v>133</v>
      </c>
      <c r="E35" s="10"/>
      <c r="F35" s="10"/>
      <c r="G35" s="9" t="s">
        <v>78</v>
      </c>
      <c r="H35" s="11">
        <v>1</v>
      </c>
      <c r="I35" s="22">
        <v>5</v>
      </c>
      <c r="J35" s="22"/>
      <c r="K35" s="45">
        <v>5</v>
      </c>
      <c r="L35" s="45"/>
      <c r="M35" s="23"/>
      <c r="N35" s="23"/>
    </row>
    <row r="36" s="1" customFormat="1" ht="20.1" customHeight="1" spans="1:14">
      <c r="A36" s="8"/>
      <c r="B36" s="13" t="s">
        <v>80</v>
      </c>
      <c r="C36" s="13" t="s">
        <v>81</v>
      </c>
      <c r="D36" s="10" t="s">
        <v>134</v>
      </c>
      <c r="E36" s="10"/>
      <c r="F36" s="10"/>
      <c r="G36" s="9" t="s">
        <v>60</v>
      </c>
      <c r="H36" s="11">
        <v>0.9</v>
      </c>
      <c r="I36" s="22">
        <v>5</v>
      </c>
      <c r="J36" s="22"/>
      <c r="K36" s="45">
        <v>5</v>
      </c>
      <c r="L36" s="45"/>
      <c r="M36" s="22"/>
      <c r="N36" s="22"/>
    </row>
    <row r="37" s="1" customFormat="1" ht="20.1" customHeight="1" spans="1:14">
      <c r="A37" s="8"/>
      <c r="B37" s="32"/>
      <c r="C37" s="32"/>
      <c r="D37" s="10" t="s">
        <v>135</v>
      </c>
      <c r="E37" s="10"/>
      <c r="F37" s="10"/>
      <c r="G37" s="9" t="s">
        <v>60</v>
      </c>
      <c r="H37" s="11">
        <v>0.9</v>
      </c>
      <c r="I37" s="22">
        <v>5</v>
      </c>
      <c r="J37" s="22"/>
      <c r="K37" s="45">
        <v>5</v>
      </c>
      <c r="L37" s="45"/>
      <c r="M37" s="9"/>
      <c r="N37" s="9"/>
    </row>
    <row r="38" s="1" customFormat="1" ht="20.1" customHeight="1" spans="1:14">
      <c r="A38" s="15" t="s">
        <v>84</v>
      </c>
      <c r="B38" s="15"/>
      <c r="C38" s="15"/>
      <c r="D38" s="15"/>
      <c r="E38" s="15"/>
      <c r="F38" s="15"/>
      <c r="G38" s="15"/>
      <c r="H38" s="15"/>
      <c r="I38" s="24">
        <f>SUM(I13:I37)+J6</f>
        <v>100</v>
      </c>
      <c r="J38" s="24"/>
      <c r="K38" s="49">
        <f>SUM(K13:K37)+N6</f>
        <v>90.8112</v>
      </c>
      <c r="L38" s="49"/>
      <c r="M38" s="25"/>
      <c r="N38" s="25"/>
    </row>
    <row r="39" s="1" customFormat="1" ht="20.1" customHeight="1" spans="1:14">
      <c r="A39" s="16" t="s">
        <v>85</v>
      </c>
      <c r="B39" s="17" t="s">
        <v>86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6"/>
    </row>
    <row r="40" s="1" customFormat="1" ht="20.1" customHeight="1" spans="1:14">
      <c r="A40" s="19" t="s">
        <v>136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="1" customFormat="1" ht="43.5" customHeight="1" spans="1:14">
      <c r="A41" s="19" t="s">
        <v>137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="1" customFormat="1" ht="30" customHeight="1" spans="1:14">
      <c r="A42" s="19" t="s">
        <v>138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ht="15.95" customHeight="1"/>
  </sheetData>
  <mergeCells count="16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A38:H38"/>
    <mergeCell ref="I38:J38"/>
    <mergeCell ref="K38:L38"/>
    <mergeCell ref="M38:N38"/>
    <mergeCell ref="B39:N39"/>
    <mergeCell ref="A40:N40"/>
    <mergeCell ref="A41:N41"/>
    <mergeCell ref="A42:N42"/>
    <mergeCell ref="A10:A11"/>
    <mergeCell ref="A12:A37"/>
    <mergeCell ref="B13:B29"/>
    <mergeCell ref="B30:B35"/>
    <mergeCell ref="B36:B37"/>
    <mergeCell ref="C13:C18"/>
    <mergeCell ref="C19:C25"/>
    <mergeCell ref="C26:C28"/>
    <mergeCell ref="C31:C32"/>
    <mergeCell ref="C34:C35"/>
    <mergeCell ref="C36:C37"/>
    <mergeCell ref="E4:E5"/>
    <mergeCell ref="N4:N5"/>
    <mergeCell ref="A4:B9"/>
    <mergeCell ref="F4:G5"/>
    <mergeCell ref="H4:I5"/>
    <mergeCell ref="J4:K5"/>
    <mergeCell ref="L4:M5"/>
    <mergeCell ref="C4:D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A1" sqref="A1:N1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15.7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18.125" customWidth="1"/>
  </cols>
  <sheetData>
    <row r="1" ht="42" customHeight="1" spans="1:14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.1" customHeight="1" spans="1:14">
      <c r="A2" s="3" t="s">
        <v>91</v>
      </c>
      <c r="B2" s="3"/>
      <c r="C2" s="4" t="s">
        <v>140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0.1" customHeight="1" spans="1:15">
      <c r="A3" s="3" t="s">
        <v>93</v>
      </c>
      <c r="B3" s="3"/>
      <c r="C3" s="3" t="s">
        <v>6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  <c r="O3" s="33"/>
    </row>
    <row r="4" s="1" customFormat="1" ht="20.1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="1" customFormat="1" ht="20.1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.1" customHeight="1" spans="1:14">
      <c r="A6" s="3"/>
      <c r="B6" s="3"/>
      <c r="C6" s="5" t="s">
        <v>14</v>
      </c>
      <c r="D6" s="5"/>
      <c r="E6" s="6">
        <f>E7+E8+E9</f>
        <v>89</v>
      </c>
      <c r="F6" s="27">
        <f>F7+F8+F9</f>
        <v>92.9</v>
      </c>
      <c r="G6" s="27"/>
      <c r="H6" s="27">
        <v>22.54</v>
      </c>
      <c r="I6" s="27"/>
      <c r="J6" s="3">
        <v>10</v>
      </c>
      <c r="K6" s="3"/>
      <c r="L6" s="34">
        <f>H6/F6</f>
        <v>0.242626480086114</v>
      </c>
      <c r="M6" s="34"/>
      <c r="N6" s="35">
        <f>L6*J6</f>
        <v>2.42626480086114</v>
      </c>
    </row>
    <row r="7" s="1" customFormat="1" ht="20.1" customHeight="1" spans="1:14">
      <c r="A7" s="3"/>
      <c r="B7" s="3"/>
      <c r="C7" s="3" t="s">
        <v>94</v>
      </c>
      <c r="D7" s="3"/>
      <c r="E7" s="6">
        <v>89</v>
      </c>
      <c r="F7" s="6">
        <v>89</v>
      </c>
      <c r="G7" s="6"/>
      <c r="H7" s="27">
        <f>H6-H8</f>
        <v>18.64</v>
      </c>
      <c r="I7" s="27"/>
      <c r="J7" s="3" t="s">
        <v>16</v>
      </c>
      <c r="K7" s="3"/>
      <c r="L7" s="3" t="s">
        <v>16</v>
      </c>
      <c r="M7" s="3"/>
      <c r="N7" s="3" t="s">
        <v>16</v>
      </c>
    </row>
    <row r="8" s="1" customFormat="1" ht="20.1" customHeight="1" spans="1:14">
      <c r="A8" s="3"/>
      <c r="B8" s="3"/>
      <c r="C8" s="3" t="s">
        <v>95</v>
      </c>
      <c r="D8" s="3"/>
      <c r="E8" s="6">
        <v>0</v>
      </c>
      <c r="F8" s="27">
        <v>3.9</v>
      </c>
      <c r="G8" s="27"/>
      <c r="H8" s="27">
        <v>3.9</v>
      </c>
      <c r="I8" s="27"/>
      <c r="J8" s="3" t="s">
        <v>16</v>
      </c>
      <c r="K8" s="3"/>
      <c r="L8" s="3" t="s">
        <v>16</v>
      </c>
      <c r="M8" s="3"/>
      <c r="N8" s="3" t="s">
        <v>16</v>
      </c>
    </row>
    <row r="9" s="1" customFormat="1" ht="20.1" customHeight="1" spans="1:14">
      <c r="A9" s="3"/>
      <c r="B9" s="3"/>
      <c r="C9" s="3" t="s">
        <v>96</v>
      </c>
      <c r="D9" s="3"/>
      <c r="E9" s="6">
        <v>0</v>
      </c>
      <c r="F9" s="6">
        <v>0</v>
      </c>
      <c r="G9" s="6"/>
      <c r="H9" s="6">
        <v>0</v>
      </c>
      <c r="I9" s="6"/>
      <c r="J9" s="3" t="s">
        <v>16</v>
      </c>
      <c r="K9" s="3"/>
      <c r="L9" s="3" t="s">
        <v>16</v>
      </c>
      <c r="M9" s="3"/>
      <c r="N9" s="3" t="s">
        <v>16</v>
      </c>
    </row>
    <row r="10" s="1" customFormat="1" ht="20.1" customHeight="1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s="1" customFormat="1" ht="54" customHeight="1" spans="1:14">
      <c r="A11" s="3"/>
      <c r="B11" s="7" t="s">
        <v>141</v>
      </c>
      <c r="C11" s="7"/>
      <c r="D11" s="7"/>
      <c r="E11" s="7"/>
      <c r="F11" s="7"/>
      <c r="G11" s="7"/>
      <c r="H11" s="7" t="s">
        <v>142</v>
      </c>
      <c r="I11" s="7"/>
      <c r="J11" s="7"/>
      <c r="K11" s="7"/>
      <c r="L11" s="7"/>
      <c r="M11" s="7"/>
      <c r="N11" s="7"/>
    </row>
    <row r="12" s="1" customFormat="1" ht="20.1" customHeight="1" spans="1:14">
      <c r="A12" s="8" t="s">
        <v>25</v>
      </c>
      <c r="B12" s="9" t="s">
        <v>26</v>
      </c>
      <c r="C12" s="9" t="s">
        <v>27</v>
      </c>
      <c r="D12" s="9" t="s">
        <v>28</v>
      </c>
      <c r="E12" s="9"/>
      <c r="F12" s="9"/>
      <c r="G12" s="9" t="s">
        <v>29</v>
      </c>
      <c r="H12" s="9" t="s">
        <v>30</v>
      </c>
      <c r="I12" s="9" t="s">
        <v>11</v>
      </c>
      <c r="J12" s="9"/>
      <c r="K12" s="9" t="s">
        <v>13</v>
      </c>
      <c r="L12" s="9"/>
      <c r="M12" s="9" t="s">
        <v>31</v>
      </c>
      <c r="N12" s="9"/>
    </row>
    <row r="13" s="1" customFormat="1" ht="20.1" customHeight="1" spans="1:14">
      <c r="A13" s="8"/>
      <c r="B13" s="9" t="s">
        <v>32</v>
      </c>
      <c r="C13" s="9" t="s">
        <v>33</v>
      </c>
      <c r="D13" s="10" t="s">
        <v>143</v>
      </c>
      <c r="E13" s="10"/>
      <c r="F13" s="10"/>
      <c r="G13" s="9" t="s">
        <v>144</v>
      </c>
      <c r="H13" s="9" t="s">
        <v>144</v>
      </c>
      <c r="I13" s="22">
        <v>5</v>
      </c>
      <c r="J13" s="22"/>
      <c r="K13" s="22">
        <v>5</v>
      </c>
      <c r="L13" s="22"/>
      <c r="M13" s="9"/>
      <c r="N13" s="9"/>
    </row>
    <row r="14" s="1" customFormat="1" ht="20.1" customHeight="1" spans="1:14">
      <c r="A14" s="8"/>
      <c r="B14" s="9"/>
      <c r="C14" s="9"/>
      <c r="D14" s="10" t="s">
        <v>145</v>
      </c>
      <c r="E14" s="10"/>
      <c r="F14" s="10"/>
      <c r="G14" s="11">
        <v>1</v>
      </c>
      <c r="H14" s="11">
        <v>1</v>
      </c>
      <c r="I14" s="22">
        <v>5</v>
      </c>
      <c r="J14" s="22"/>
      <c r="K14" s="22">
        <v>5</v>
      </c>
      <c r="L14" s="22"/>
      <c r="M14" s="22"/>
      <c r="N14" s="22"/>
    </row>
    <row r="15" s="1" customFormat="1" ht="20.1" customHeight="1" spans="1:14">
      <c r="A15" s="8"/>
      <c r="B15" s="9"/>
      <c r="C15" s="9"/>
      <c r="D15" s="10" t="s">
        <v>146</v>
      </c>
      <c r="E15" s="10"/>
      <c r="F15" s="10"/>
      <c r="G15" s="11" t="s">
        <v>52</v>
      </c>
      <c r="H15" s="11">
        <v>1</v>
      </c>
      <c r="I15" s="22">
        <v>5</v>
      </c>
      <c r="J15" s="22"/>
      <c r="K15" s="22">
        <v>5</v>
      </c>
      <c r="L15" s="22"/>
      <c r="M15" s="22"/>
      <c r="N15" s="22"/>
    </row>
    <row r="16" s="1" customFormat="1" ht="20.1" customHeight="1" spans="1:14">
      <c r="A16" s="8"/>
      <c r="B16" s="9"/>
      <c r="C16" s="9"/>
      <c r="D16" s="10" t="s">
        <v>147</v>
      </c>
      <c r="E16" s="10"/>
      <c r="F16" s="10"/>
      <c r="G16" s="11" t="s">
        <v>148</v>
      </c>
      <c r="H16" s="11" t="s">
        <v>149</v>
      </c>
      <c r="I16" s="22">
        <v>4</v>
      </c>
      <c r="J16" s="22"/>
      <c r="K16" s="22">
        <v>4</v>
      </c>
      <c r="L16" s="22"/>
      <c r="M16" s="22"/>
      <c r="N16" s="22"/>
    </row>
    <row r="17" s="1" customFormat="1" ht="20.1" customHeight="1" spans="1:14">
      <c r="A17" s="8"/>
      <c r="B17" s="9"/>
      <c r="C17" s="9"/>
      <c r="D17" s="28" t="s">
        <v>104</v>
      </c>
      <c r="E17" s="28"/>
      <c r="F17" s="28"/>
      <c r="G17" s="11">
        <v>1</v>
      </c>
      <c r="H17" s="11">
        <v>1</v>
      </c>
      <c r="I17" s="22">
        <v>5</v>
      </c>
      <c r="J17" s="22"/>
      <c r="K17" s="22">
        <v>5</v>
      </c>
      <c r="L17" s="22"/>
      <c r="M17" s="9"/>
      <c r="N17" s="9"/>
    </row>
    <row r="18" s="1" customFormat="1" ht="20.1" customHeight="1" spans="1:14">
      <c r="A18" s="8"/>
      <c r="B18" s="9"/>
      <c r="C18" s="12" t="s">
        <v>54</v>
      </c>
      <c r="D18" s="10" t="s">
        <v>150</v>
      </c>
      <c r="E18" s="10"/>
      <c r="F18" s="10"/>
      <c r="G18" s="11" t="s">
        <v>107</v>
      </c>
      <c r="H18" s="11">
        <v>0.9</v>
      </c>
      <c r="I18" s="22">
        <v>6</v>
      </c>
      <c r="J18" s="22"/>
      <c r="K18" s="22">
        <v>6</v>
      </c>
      <c r="L18" s="22"/>
      <c r="M18" s="9"/>
      <c r="N18" s="9"/>
    </row>
    <row r="19" s="1" customFormat="1" ht="20.1" customHeight="1" spans="1:14">
      <c r="A19" s="8"/>
      <c r="B19" s="9"/>
      <c r="C19" s="13"/>
      <c r="D19" s="10" t="s">
        <v>151</v>
      </c>
      <c r="E19" s="10"/>
      <c r="F19" s="10"/>
      <c r="G19" s="11" t="s">
        <v>152</v>
      </c>
      <c r="H19" s="11">
        <v>0.8</v>
      </c>
      <c r="I19" s="22">
        <v>6</v>
      </c>
      <c r="J19" s="22"/>
      <c r="K19" s="22">
        <v>6</v>
      </c>
      <c r="L19" s="22"/>
      <c r="M19" s="9"/>
      <c r="N19" s="9"/>
    </row>
    <row r="20" s="1" customFormat="1" ht="20.1" customHeight="1" spans="1:14">
      <c r="A20" s="8"/>
      <c r="B20" s="9"/>
      <c r="C20" s="13"/>
      <c r="D20" s="29" t="s">
        <v>153</v>
      </c>
      <c r="E20" s="30"/>
      <c r="F20" s="31"/>
      <c r="G20" s="11">
        <v>1</v>
      </c>
      <c r="H20" s="11">
        <v>1</v>
      </c>
      <c r="I20" s="22">
        <v>6</v>
      </c>
      <c r="J20" s="22"/>
      <c r="K20" s="22">
        <v>6</v>
      </c>
      <c r="L20" s="22"/>
      <c r="M20" s="22"/>
      <c r="N20" s="22"/>
    </row>
    <row r="21" s="1" customFormat="1" ht="20.1" customHeight="1" spans="1:14">
      <c r="A21" s="8"/>
      <c r="B21" s="9"/>
      <c r="C21" s="9" t="s">
        <v>63</v>
      </c>
      <c r="D21" s="10" t="s">
        <v>154</v>
      </c>
      <c r="E21" s="10"/>
      <c r="F21" s="10"/>
      <c r="G21" s="9" t="s">
        <v>65</v>
      </c>
      <c r="H21" s="11">
        <v>1</v>
      </c>
      <c r="I21" s="22">
        <v>4</v>
      </c>
      <c r="J21" s="22"/>
      <c r="K21" s="22">
        <v>4</v>
      </c>
      <c r="L21" s="22"/>
      <c r="M21" s="9"/>
      <c r="N21" s="9"/>
    </row>
    <row r="22" s="1" customFormat="1" ht="20.1" customHeight="1" spans="1:14">
      <c r="A22" s="8"/>
      <c r="B22" s="9"/>
      <c r="C22" s="9" t="s">
        <v>68</v>
      </c>
      <c r="D22" s="10" t="s">
        <v>69</v>
      </c>
      <c r="E22" s="10"/>
      <c r="F22" s="10"/>
      <c r="G22" s="9" t="s">
        <v>70</v>
      </c>
      <c r="H22" s="14">
        <v>1</v>
      </c>
      <c r="I22" s="22">
        <v>4</v>
      </c>
      <c r="J22" s="22"/>
      <c r="K22" s="22">
        <v>4</v>
      </c>
      <c r="L22" s="22"/>
      <c r="M22" s="9"/>
      <c r="N22" s="9"/>
    </row>
    <row r="23" s="1" customFormat="1" ht="20.1" customHeight="1" spans="1:14">
      <c r="A23" s="8"/>
      <c r="B23" s="12" t="s">
        <v>71</v>
      </c>
      <c r="C23" s="12" t="s">
        <v>72</v>
      </c>
      <c r="D23" s="10" t="s">
        <v>155</v>
      </c>
      <c r="E23" s="10"/>
      <c r="F23" s="10"/>
      <c r="G23" s="9" t="s">
        <v>156</v>
      </c>
      <c r="H23" s="11">
        <v>1</v>
      </c>
      <c r="I23" s="22">
        <v>6</v>
      </c>
      <c r="J23" s="22"/>
      <c r="K23" s="22">
        <v>6</v>
      </c>
      <c r="L23" s="22"/>
      <c r="M23" s="9"/>
      <c r="N23" s="9"/>
    </row>
    <row r="24" s="1" customFormat="1" ht="20.1" customHeight="1" spans="1:14">
      <c r="A24" s="8"/>
      <c r="B24" s="13"/>
      <c r="C24" s="13"/>
      <c r="D24" s="10" t="s">
        <v>157</v>
      </c>
      <c r="E24" s="10"/>
      <c r="F24" s="10"/>
      <c r="G24" s="9" t="s">
        <v>74</v>
      </c>
      <c r="H24" s="11">
        <v>1</v>
      </c>
      <c r="I24" s="22">
        <v>6</v>
      </c>
      <c r="J24" s="22"/>
      <c r="K24" s="22">
        <v>6</v>
      </c>
      <c r="L24" s="22"/>
      <c r="M24" s="22"/>
      <c r="N24" s="22"/>
    </row>
    <row r="25" s="1" customFormat="1" ht="20.1" customHeight="1" spans="1:14">
      <c r="A25" s="8"/>
      <c r="B25" s="13"/>
      <c r="C25" s="32"/>
      <c r="D25" s="10" t="s">
        <v>158</v>
      </c>
      <c r="E25" s="10"/>
      <c r="F25" s="10"/>
      <c r="G25" s="9" t="s">
        <v>159</v>
      </c>
      <c r="H25" s="11">
        <v>1</v>
      </c>
      <c r="I25" s="22">
        <v>6</v>
      </c>
      <c r="J25" s="22"/>
      <c r="K25" s="22">
        <v>6</v>
      </c>
      <c r="L25" s="22"/>
      <c r="M25" s="9"/>
      <c r="N25" s="9"/>
    </row>
    <row r="26" s="1" customFormat="1" ht="20.1" customHeight="1" spans="1:14">
      <c r="A26" s="8"/>
      <c r="B26" s="13"/>
      <c r="C26" s="12" t="s">
        <v>76</v>
      </c>
      <c r="D26" s="10" t="s">
        <v>160</v>
      </c>
      <c r="E26" s="10"/>
      <c r="F26" s="10"/>
      <c r="G26" s="9" t="s">
        <v>78</v>
      </c>
      <c r="H26" s="11">
        <v>1</v>
      </c>
      <c r="I26" s="22">
        <v>6</v>
      </c>
      <c r="J26" s="22"/>
      <c r="K26" s="22">
        <v>6</v>
      </c>
      <c r="L26" s="22"/>
      <c r="M26" s="9"/>
      <c r="N26" s="9"/>
    </row>
    <row r="27" s="1" customFormat="1" ht="20.1" customHeight="1" spans="1:14">
      <c r="A27" s="8"/>
      <c r="B27" s="13"/>
      <c r="C27" s="13"/>
      <c r="D27" s="10" t="s">
        <v>161</v>
      </c>
      <c r="E27" s="10"/>
      <c r="F27" s="10"/>
      <c r="G27" s="9" t="s">
        <v>78</v>
      </c>
      <c r="H27" s="11">
        <v>1</v>
      </c>
      <c r="I27" s="22">
        <v>6</v>
      </c>
      <c r="J27" s="22"/>
      <c r="K27" s="22">
        <v>6</v>
      </c>
      <c r="L27" s="22"/>
      <c r="M27" s="9"/>
      <c r="N27" s="9"/>
    </row>
    <row r="28" s="1" customFormat="1" ht="20.1" customHeight="1" spans="1:14">
      <c r="A28" s="8"/>
      <c r="B28" s="12" t="s">
        <v>80</v>
      </c>
      <c r="C28" s="12" t="s">
        <v>81</v>
      </c>
      <c r="D28" s="10" t="s">
        <v>162</v>
      </c>
      <c r="E28" s="10"/>
      <c r="F28" s="10"/>
      <c r="G28" s="9" t="s">
        <v>60</v>
      </c>
      <c r="H28" s="11">
        <v>0.9</v>
      </c>
      <c r="I28" s="22">
        <v>10</v>
      </c>
      <c r="J28" s="22"/>
      <c r="K28" s="22">
        <v>10</v>
      </c>
      <c r="L28" s="22"/>
      <c r="M28" s="23"/>
      <c r="N28" s="23"/>
    </row>
    <row r="29" s="1" customFormat="1" ht="20.1" customHeight="1" spans="1:14">
      <c r="A29" s="15" t="s">
        <v>84</v>
      </c>
      <c r="B29" s="15"/>
      <c r="C29" s="15"/>
      <c r="D29" s="15"/>
      <c r="E29" s="15"/>
      <c r="F29" s="15"/>
      <c r="G29" s="15"/>
      <c r="H29" s="15"/>
      <c r="I29" s="24">
        <f>SUM(I13:I28)+J6</f>
        <v>100</v>
      </c>
      <c r="J29" s="24"/>
      <c r="K29" s="36">
        <f>SUM(K13:K28)+N6</f>
        <v>92.4262648008611</v>
      </c>
      <c r="L29" s="36"/>
      <c r="M29" s="25"/>
      <c r="N29" s="25"/>
    </row>
    <row r="30" s="1" customFormat="1" ht="20.1" customHeight="1" spans="1:14">
      <c r="A30" s="16" t="s">
        <v>85</v>
      </c>
      <c r="B30" s="17" t="s">
        <v>86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6"/>
    </row>
    <row r="31" s="1" customFormat="1" ht="20.1" customHeight="1" spans="1:14">
      <c r="A31" s="19" t="s">
        <v>136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1" customFormat="1" ht="43.5" customHeight="1" spans="1:14">
      <c r="A32" s="19" t="s">
        <v>137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1" customFormat="1" ht="30.75" customHeight="1" spans="1:14">
      <c r="A33" s="19" t="s">
        <v>138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ht="15.95" customHeight="1"/>
  </sheetData>
  <mergeCells count="12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B30:N30"/>
    <mergeCell ref="A31:N31"/>
    <mergeCell ref="A32:N32"/>
    <mergeCell ref="A33:N33"/>
    <mergeCell ref="A10:A11"/>
    <mergeCell ref="A12:A28"/>
    <mergeCell ref="B13:B22"/>
    <mergeCell ref="B23:B27"/>
    <mergeCell ref="C13:C17"/>
    <mergeCell ref="C18:C20"/>
    <mergeCell ref="C23:C25"/>
    <mergeCell ref="C26:C27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A1:N1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21.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18.125" customWidth="1"/>
  </cols>
  <sheetData>
    <row r="1" ht="42" customHeight="1" spans="1:14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.1" customHeight="1" spans="1:14">
      <c r="A2" s="3" t="s">
        <v>91</v>
      </c>
      <c r="B2" s="3"/>
      <c r="C2" s="4" t="s">
        <v>163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0.1" customHeight="1" spans="1:14">
      <c r="A3" s="3" t="s">
        <v>93</v>
      </c>
      <c r="B3" s="3"/>
      <c r="C3" s="3" t="s">
        <v>6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s="1" customFormat="1" ht="20.1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="1" customFormat="1" ht="20.1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.1" customHeight="1" spans="1:14">
      <c r="A6" s="3"/>
      <c r="B6" s="3"/>
      <c r="C6" s="5" t="s">
        <v>14</v>
      </c>
      <c r="D6" s="5"/>
      <c r="E6" s="6">
        <f>E7+E8+E9</f>
        <v>50</v>
      </c>
      <c r="F6" s="6">
        <f>F7+F8+F9</f>
        <v>50</v>
      </c>
      <c r="G6" s="6"/>
      <c r="H6" s="6">
        <v>0</v>
      </c>
      <c r="I6" s="6"/>
      <c r="J6" s="3">
        <v>10</v>
      </c>
      <c r="K6" s="3"/>
      <c r="L6" s="20">
        <f>H6/F6</f>
        <v>0</v>
      </c>
      <c r="M6" s="20"/>
      <c r="N6" s="21">
        <f>L6*J6</f>
        <v>0</v>
      </c>
    </row>
    <row r="7" s="1" customFormat="1" ht="20.1" customHeight="1" spans="1:14">
      <c r="A7" s="3"/>
      <c r="B7" s="3"/>
      <c r="C7" s="3" t="s">
        <v>94</v>
      </c>
      <c r="D7" s="3"/>
      <c r="E7" s="6">
        <v>50</v>
      </c>
      <c r="F7" s="6">
        <v>50</v>
      </c>
      <c r="G7" s="6"/>
      <c r="H7" s="6">
        <v>0</v>
      </c>
      <c r="I7" s="6"/>
      <c r="J7" s="3" t="s">
        <v>16</v>
      </c>
      <c r="K7" s="3"/>
      <c r="L7" s="3" t="s">
        <v>16</v>
      </c>
      <c r="M7" s="3"/>
      <c r="N7" s="3" t="s">
        <v>16</v>
      </c>
    </row>
    <row r="8" s="1" customFormat="1" ht="20.1" customHeight="1" spans="1:14">
      <c r="A8" s="3"/>
      <c r="B8" s="3"/>
      <c r="C8" s="3" t="s">
        <v>95</v>
      </c>
      <c r="D8" s="3"/>
      <c r="E8" s="6">
        <v>0</v>
      </c>
      <c r="F8" s="6">
        <v>0</v>
      </c>
      <c r="G8" s="6"/>
      <c r="H8" s="6">
        <v>0</v>
      </c>
      <c r="I8" s="6"/>
      <c r="J8" s="3" t="s">
        <v>16</v>
      </c>
      <c r="K8" s="3"/>
      <c r="L8" s="3" t="s">
        <v>16</v>
      </c>
      <c r="M8" s="3"/>
      <c r="N8" s="3" t="s">
        <v>16</v>
      </c>
    </row>
    <row r="9" s="1" customFormat="1" ht="20.1" customHeight="1" spans="1:14">
      <c r="A9" s="3"/>
      <c r="B9" s="3"/>
      <c r="C9" s="3" t="s">
        <v>96</v>
      </c>
      <c r="D9" s="3"/>
      <c r="E9" s="6">
        <v>0</v>
      </c>
      <c r="F9" s="6">
        <v>0</v>
      </c>
      <c r="G9" s="6"/>
      <c r="H9" s="6">
        <v>0</v>
      </c>
      <c r="I9" s="6"/>
      <c r="J9" s="3" t="s">
        <v>16</v>
      </c>
      <c r="K9" s="3"/>
      <c r="L9" s="3" t="s">
        <v>16</v>
      </c>
      <c r="M9" s="3"/>
      <c r="N9" s="3" t="s">
        <v>16</v>
      </c>
    </row>
    <row r="10" s="1" customFormat="1" ht="20.1" customHeight="1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s="1" customFormat="1" ht="84.95" customHeight="1" spans="1:14">
      <c r="A11" s="3"/>
      <c r="B11" s="7" t="s">
        <v>164</v>
      </c>
      <c r="C11" s="7"/>
      <c r="D11" s="7"/>
      <c r="E11" s="7"/>
      <c r="F11" s="7"/>
      <c r="G11" s="7"/>
      <c r="H11" s="7" t="s">
        <v>165</v>
      </c>
      <c r="I11" s="7"/>
      <c r="J11" s="7"/>
      <c r="K11" s="7"/>
      <c r="L11" s="7"/>
      <c r="M11" s="7"/>
      <c r="N11" s="7"/>
    </row>
    <row r="12" s="1" customFormat="1" ht="20.1" customHeight="1" spans="1:14">
      <c r="A12" s="8" t="s">
        <v>25</v>
      </c>
      <c r="B12" s="9" t="s">
        <v>26</v>
      </c>
      <c r="C12" s="9" t="s">
        <v>27</v>
      </c>
      <c r="D12" s="9" t="s">
        <v>28</v>
      </c>
      <c r="E12" s="9"/>
      <c r="F12" s="9"/>
      <c r="G12" s="9" t="s">
        <v>29</v>
      </c>
      <c r="H12" s="9" t="s">
        <v>30</v>
      </c>
      <c r="I12" s="9" t="s">
        <v>11</v>
      </c>
      <c r="J12" s="9"/>
      <c r="K12" s="9" t="s">
        <v>13</v>
      </c>
      <c r="L12" s="9"/>
      <c r="M12" s="9" t="s">
        <v>31</v>
      </c>
      <c r="N12" s="9"/>
    </row>
    <row r="13" s="1" customFormat="1" ht="20.1" customHeight="1" spans="1:14">
      <c r="A13" s="8"/>
      <c r="B13" s="9" t="s">
        <v>32</v>
      </c>
      <c r="C13" s="9" t="s">
        <v>33</v>
      </c>
      <c r="D13" s="10" t="s">
        <v>166</v>
      </c>
      <c r="E13" s="10"/>
      <c r="F13" s="10"/>
      <c r="G13" s="9" t="s">
        <v>167</v>
      </c>
      <c r="H13" s="9" t="s">
        <v>167</v>
      </c>
      <c r="I13" s="22">
        <v>8</v>
      </c>
      <c r="J13" s="22"/>
      <c r="K13" s="22">
        <v>8</v>
      </c>
      <c r="L13" s="22"/>
      <c r="M13" s="9"/>
      <c r="N13" s="9"/>
    </row>
    <row r="14" s="1" customFormat="1" ht="20.1" customHeight="1" spans="1:14">
      <c r="A14" s="8"/>
      <c r="B14" s="9"/>
      <c r="C14" s="9"/>
      <c r="D14" s="10" t="s">
        <v>168</v>
      </c>
      <c r="E14" s="10"/>
      <c r="F14" s="10"/>
      <c r="G14" s="11" t="s">
        <v>169</v>
      </c>
      <c r="H14" s="11" t="s">
        <v>169</v>
      </c>
      <c r="I14" s="22">
        <v>8</v>
      </c>
      <c r="J14" s="22"/>
      <c r="K14" s="22">
        <v>8</v>
      </c>
      <c r="L14" s="22"/>
      <c r="M14" s="22"/>
      <c r="N14" s="22"/>
    </row>
    <row r="15" s="1" customFormat="1" ht="20.1" customHeight="1" spans="1:14">
      <c r="A15" s="8"/>
      <c r="B15" s="9"/>
      <c r="C15" s="12" t="s">
        <v>54</v>
      </c>
      <c r="D15" s="10" t="s">
        <v>170</v>
      </c>
      <c r="E15" s="10"/>
      <c r="F15" s="10"/>
      <c r="G15" s="11" t="s">
        <v>171</v>
      </c>
      <c r="H15" s="11">
        <v>1</v>
      </c>
      <c r="I15" s="22">
        <v>9</v>
      </c>
      <c r="J15" s="22"/>
      <c r="K15" s="22">
        <v>9</v>
      </c>
      <c r="L15" s="22"/>
      <c r="M15" s="9"/>
      <c r="N15" s="9"/>
    </row>
    <row r="16" s="1" customFormat="1" ht="20.1" customHeight="1" spans="1:14">
      <c r="A16" s="8"/>
      <c r="B16" s="9"/>
      <c r="C16" s="13"/>
      <c r="D16" s="10" t="s">
        <v>172</v>
      </c>
      <c r="E16" s="10"/>
      <c r="F16" s="10"/>
      <c r="G16" s="11" t="s">
        <v>173</v>
      </c>
      <c r="H16" s="11">
        <v>1</v>
      </c>
      <c r="I16" s="22">
        <v>9</v>
      </c>
      <c r="J16" s="22"/>
      <c r="K16" s="22">
        <v>9</v>
      </c>
      <c r="L16" s="22"/>
      <c r="M16" s="9"/>
      <c r="N16" s="9"/>
    </row>
    <row r="17" s="1" customFormat="1" ht="20.1" customHeight="1" spans="1:14">
      <c r="A17" s="8"/>
      <c r="B17" s="9"/>
      <c r="C17" s="9" t="s">
        <v>63</v>
      </c>
      <c r="D17" s="10" t="s">
        <v>174</v>
      </c>
      <c r="E17" s="10"/>
      <c r="F17" s="10"/>
      <c r="G17" s="9" t="s">
        <v>65</v>
      </c>
      <c r="H17" s="11">
        <v>1</v>
      </c>
      <c r="I17" s="22">
        <v>8</v>
      </c>
      <c r="J17" s="22"/>
      <c r="K17" s="22">
        <v>8</v>
      </c>
      <c r="L17" s="22"/>
      <c r="M17" s="9"/>
      <c r="N17" s="9"/>
    </row>
    <row r="18" s="1" customFormat="1" ht="20.1" customHeight="1" spans="1:14">
      <c r="A18" s="8"/>
      <c r="B18" s="9"/>
      <c r="C18" s="9" t="s">
        <v>68</v>
      </c>
      <c r="D18" s="10" t="s">
        <v>175</v>
      </c>
      <c r="E18" s="10"/>
      <c r="F18" s="10"/>
      <c r="G18" s="9" t="s">
        <v>176</v>
      </c>
      <c r="H18" s="14">
        <v>1</v>
      </c>
      <c r="I18" s="22">
        <v>8</v>
      </c>
      <c r="J18" s="22"/>
      <c r="K18" s="22">
        <v>8</v>
      </c>
      <c r="L18" s="22"/>
      <c r="M18" s="9"/>
      <c r="N18" s="9"/>
    </row>
    <row r="19" s="1" customFormat="1" ht="20.1" customHeight="1" spans="1:14">
      <c r="A19" s="8"/>
      <c r="B19" s="12" t="s">
        <v>71</v>
      </c>
      <c r="C19" s="12" t="s">
        <v>72</v>
      </c>
      <c r="D19" s="10" t="s">
        <v>177</v>
      </c>
      <c r="E19" s="10"/>
      <c r="F19" s="10"/>
      <c r="G19" s="9" t="s">
        <v>74</v>
      </c>
      <c r="H19" s="11">
        <v>1</v>
      </c>
      <c r="I19" s="22">
        <v>10</v>
      </c>
      <c r="J19" s="22"/>
      <c r="K19" s="22">
        <v>10</v>
      </c>
      <c r="L19" s="22"/>
      <c r="M19" s="9"/>
      <c r="N19" s="9"/>
    </row>
    <row r="20" s="1" customFormat="1" ht="20.1" customHeight="1" spans="1:14">
      <c r="A20" s="8"/>
      <c r="B20" s="13"/>
      <c r="C20" s="13"/>
      <c r="D20" s="10" t="s">
        <v>178</v>
      </c>
      <c r="E20" s="10"/>
      <c r="F20" s="10"/>
      <c r="G20" s="9" t="s">
        <v>179</v>
      </c>
      <c r="H20" s="11">
        <v>1</v>
      </c>
      <c r="I20" s="22">
        <v>10</v>
      </c>
      <c r="J20" s="22"/>
      <c r="K20" s="22">
        <v>10</v>
      </c>
      <c r="L20" s="22"/>
      <c r="M20" s="22"/>
      <c r="N20" s="22"/>
    </row>
    <row r="21" s="1" customFormat="1" ht="20.1" customHeight="1" spans="1:14">
      <c r="A21" s="8"/>
      <c r="B21" s="13"/>
      <c r="C21" s="12" t="s">
        <v>76</v>
      </c>
      <c r="D21" s="10" t="s">
        <v>180</v>
      </c>
      <c r="E21" s="10"/>
      <c r="F21" s="10"/>
      <c r="G21" s="9" t="s">
        <v>78</v>
      </c>
      <c r="H21" s="11">
        <v>1</v>
      </c>
      <c r="I21" s="22">
        <v>10</v>
      </c>
      <c r="J21" s="22"/>
      <c r="K21" s="22">
        <v>10</v>
      </c>
      <c r="L21" s="22"/>
      <c r="M21" s="9"/>
      <c r="N21" s="9"/>
    </row>
    <row r="22" s="1" customFormat="1" ht="20.1" customHeight="1" spans="1:14">
      <c r="A22" s="8"/>
      <c r="B22" s="12" t="s">
        <v>80</v>
      </c>
      <c r="C22" s="12" t="s">
        <v>81</v>
      </c>
      <c r="D22" s="10" t="s">
        <v>181</v>
      </c>
      <c r="E22" s="10"/>
      <c r="F22" s="10"/>
      <c r="G22" s="9" t="s">
        <v>182</v>
      </c>
      <c r="H22" s="11">
        <v>0.9</v>
      </c>
      <c r="I22" s="22">
        <v>10</v>
      </c>
      <c r="J22" s="22"/>
      <c r="K22" s="22">
        <v>10</v>
      </c>
      <c r="L22" s="22"/>
      <c r="M22" s="23"/>
      <c r="N22" s="23"/>
    </row>
    <row r="23" s="1" customFormat="1" ht="20.1" customHeight="1" spans="1:14">
      <c r="A23" s="15" t="s">
        <v>84</v>
      </c>
      <c r="B23" s="15"/>
      <c r="C23" s="15"/>
      <c r="D23" s="15"/>
      <c r="E23" s="15"/>
      <c r="F23" s="15"/>
      <c r="G23" s="15"/>
      <c r="H23" s="15"/>
      <c r="I23" s="24">
        <f>SUM(I13:I22)+J6</f>
        <v>100</v>
      </c>
      <c r="J23" s="24"/>
      <c r="K23" s="24">
        <f>SUM(K13:K22)+N6</f>
        <v>90</v>
      </c>
      <c r="L23" s="24"/>
      <c r="M23" s="25"/>
      <c r="N23" s="25"/>
    </row>
    <row r="24" s="1" customFormat="1" ht="20.1" customHeight="1" spans="1:14">
      <c r="A24" s="16" t="s">
        <v>85</v>
      </c>
      <c r="B24" s="17" t="s">
        <v>86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6"/>
    </row>
    <row r="25" s="1" customFormat="1" ht="20.1" customHeight="1" spans="1:14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="1" customFormat="1" ht="43.5" customHeight="1" spans="1:14">
      <c r="A26" s="19" t="s">
        <v>137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="1" customFormat="1" ht="30.75" customHeight="1" spans="1:14">
      <c r="A27" s="19" t="s">
        <v>138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ht="15.95" customHeight="1"/>
  </sheetData>
  <mergeCells count="9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8"/>
    <mergeCell ref="B19:B21"/>
    <mergeCell ref="C13:C14"/>
    <mergeCell ref="C15:C16"/>
    <mergeCell ref="C19:C20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中央政法转移支付资金（本级）绩效自评表</vt:lpstr>
      <vt:lpstr>业务费（本级）项目支出绩效自评表</vt:lpstr>
      <vt:lpstr>法庭运维费（本级）项目支出绩效自评表</vt:lpstr>
      <vt:lpstr>办公用房租赁费（本级）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</cp:lastModifiedBy>
  <dcterms:created xsi:type="dcterms:W3CDTF">2018-12-06T00:45:00Z</dcterms:created>
  <cp:lastPrinted>2020-03-13T02:25:00Z</cp:lastPrinted>
  <dcterms:modified xsi:type="dcterms:W3CDTF">2022-08-18T02:09:21Z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22C65AA05F484DD7AE688FFCEC82AAD5</vt:lpwstr>
  </property>
</Properties>
</file>