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 activeTab="2"/>
  </bookViews>
  <sheets>
    <sheet name="中央政法转移支付资金" sheetId="19" r:id="rId1"/>
    <sheet name="业务费" sheetId="17" r:id="rId2"/>
    <sheet name="法庭运维费" sheetId="18" r:id="rId3"/>
  </sheets>
  <calcPr calcId="144525" concurrentCalc="0"/>
</workbook>
</file>

<file path=xl/sharedStrings.xml><?xml version="1.0" encoding="utf-8"?>
<sst xmlns="http://schemas.openxmlformats.org/spreadsheetml/2006/main" count="209" uniqueCount="94">
  <si>
    <t>2021年度省对市县转移支付绩效自评表</t>
  </si>
  <si>
    <t>转移支付名称</t>
  </si>
  <si>
    <t>中央政法转移支付资金</t>
  </si>
  <si>
    <t>省级主管部门</t>
  </si>
  <si>
    <t>甘肃省高级人民法院</t>
  </si>
  <si>
    <t>实施单位</t>
  </si>
  <si>
    <t>永登县人民法院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</si>
  <si>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</si>
  <si>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</si>
  <si>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</si>
  <si>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</si>
  <si>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</si>
  <si>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</si>
  <si>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</si>
  <si>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</si>
  <si>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</si>
  <si>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</si>
  <si>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</si>
  <si>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</si>
  <si>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</si>
  <si>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年度总体目标</t>
  </si>
  <si>
    <t>预期目标</t>
  </si>
  <si>
    <t>实际完成情况</t>
  </si>
  <si>
    <t>一、保障法院审判工作的顺利开展，保证当年案件审判优质高效完成；二、提高法官队伍素质，加强法制宣传，提高办案质量，提升群众满意度；三、加快信息化建设和科技法庭建设提高办案效率。</t>
  </si>
  <si>
    <t>我院2021年度使用中央政法转移支付资金对法警大队六专四室、门禁及法官通道进行维修改造，购置法警队枪弹室专用柜等设备，建设远程庭审系统，对基础设施和信息化项目的建设，保证了法院审判执行业务，维护了司法公平公正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</si>
  <si>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</si>
  <si>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</si>
  <si>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</si>
  <si>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</si>
  <si>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</si>
  <si>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</si>
  <si>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</si>
  <si>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</si>
  <si>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</si>
  <si>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支付及时率</t>
  </si>
  <si>
    <t>=100%</t>
  </si>
  <si>
    <t>资金使用率</t>
  </si>
  <si>
    <t>&gt;=95%</t>
  </si>
  <si>
    <t>质量指标</t>
  </si>
  <si>
    <t>信息化建设情况</t>
  </si>
  <si>
    <t>基本完成</t>
  </si>
  <si>
    <t>时效指标</t>
  </si>
  <si>
    <t>信息化办案工作效率提高</t>
  </si>
  <si>
    <t>提升</t>
  </si>
  <si>
    <t>本年度我院信息化办案工作效率有待提高，下年度我院将积极完善办案信息化配套装备，提升信息化办案工作效率。</t>
  </si>
  <si>
    <t>效益指标</t>
  </si>
  <si>
    <t>社会效益指标</t>
  </si>
  <si>
    <t>结案率</t>
  </si>
  <si>
    <t>&gt;=85%</t>
  </si>
  <si>
    <t>民事案件调解率</t>
  </si>
  <si>
    <t>&gt;=35%</t>
  </si>
  <si>
    <t>可持续影响指标</t>
  </si>
  <si>
    <t>完善办案配套装备</t>
  </si>
  <si>
    <t>完善</t>
  </si>
  <si>
    <t>本年度我院通过维修改造法警大队六专四室、建设基础设施和信息化项目，购置门禁及法官通道以及法警队枪弹室专用柜等设备，满足了日常办公需求，但我院办案配套装备还有待进一步完善，下年度我院将积极完善办案配套装备，满足办案需求。</t>
  </si>
  <si>
    <t>满意度指标</t>
  </si>
  <si>
    <t>服务对象满意度</t>
  </si>
  <si>
    <t>当事人满意度</t>
  </si>
  <si>
    <t>&gt;=70%</t>
  </si>
  <si>
    <t>90%</t>
  </si>
  <si>
    <t>总分</t>
  </si>
  <si>
    <r>
      <rPr>
        <b/>
        <sz val="20"/>
        <color theme="1"/>
        <rFont val="宋体"/>
        <charset val="134"/>
      </rPr>
      <t xml:space="preserve">2021年 </t>
    </r>
    <r>
      <rPr>
        <b/>
        <u/>
        <sz val="20"/>
        <color theme="1"/>
        <rFont val="宋体"/>
        <charset val="134"/>
      </rPr>
      <t xml:space="preserve"> 永登县人民法院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</si>
  <si>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</si>
  <si>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业务费</t>
  </si>
  <si>
    <t>主管部门</t>
  </si>
  <si>
    <t>其中：当年财政拨款</t>
  </si>
  <si>
    <t xml:space="preserve">      上年结转资金</t>
  </si>
  <si>
    <t xml:space="preserve">  其他资金</t>
  </si>
  <si>
    <t>通过购置办公桌椅等设备，有效改善办公办案条件，保障司法服务有效运行，共受理审判执行案件6276件，结案5958件，结案率94.96%，法定审限内结案率为94.66%，强化了审判职能，更好的履行了审判职责，为社会发展提供了司法保障。</t>
  </si>
  <si>
    <t>办公设备质量达标率</t>
  </si>
  <si>
    <t>达标</t>
  </si>
  <si>
    <t>促进信息化建设</t>
  </si>
  <si>
    <t>促进</t>
  </si>
  <si>
    <t>我院信息化建设水平有待进一步提高，下年度我院将积极购置信息化设备，加快信息化建设和科技法庭建设进度，提高办案效率。</t>
  </si>
  <si>
    <t>改善办公办案条件</t>
  </si>
  <si>
    <t>改善</t>
  </si>
  <si>
    <t>我院办公办案条件有点进一步改善，下年度我院将加大信息化建设力度，及时采购信息化设备，进一步改善办公办案条件。</t>
  </si>
  <si>
    <t>弥补公用经费不足</t>
  </si>
  <si>
    <t>弥补</t>
  </si>
  <si>
    <t>服务对象满意度指标</t>
  </si>
  <si>
    <t>10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</si>
  <si>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永登县人民法院 </t>
    </r>
    <r>
      <rPr>
        <b/>
        <sz val="20"/>
        <color theme="1"/>
        <rFont val="宋体"/>
        <charset val="134"/>
      </rPr>
      <t>部门预算项目支出绩效自评表</t>
    </r>
  </si>
  <si>
    <t>法庭运维费</t>
  </si>
  <si>
    <t>2021年法庭运维费致力于维护我院东区人民法庭、红城人民法庭、河桥人民法庭、武胜驿人民法庭4个法庭基础设施正常运行，一是及时支付互联网费、水电暖费，保障法庭水电暖运行通畅；二是对损坏的设备及时进行维修，保障日常工作正常运转，为审判主业提供更加良好的外部环境。</t>
  </si>
  <si>
    <t>法庭案件审结率（%）</t>
  </si>
  <si>
    <t>&gt;=75</t>
  </si>
  <si>
    <t>维修验收合格率（%）</t>
  </si>
  <si>
    <t>合格</t>
  </si>
  <si>
    <t>按时结案率（%）</t>
  </si>
  <si>
    <t>&gt;=95</t>
  </si>
  <si>
    <t>维护社会稳定</t>
  </si>
  <si>
    <t>稳定</t>
  </si>
  <si>
    <t>发挥审判职能性</t>
  </si>
  <si>
    <t>满意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</si>
</sst>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indexed="63"/>
      <name val="宋体"/>
      <charset val="134"/>
    </font>
    <font>
      <sz val="10.5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Fo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workbookViewId="0">
      <selection activeCell="A1" sqref="A1:N1"/>
    </sheetView>
  </sheetViews>
  <sheetFormatPr defaultColWidth="9" defaultRowHeight="13.5"/>
  <cols>
    <col min="1" max="1" width="5.25" customWidth="1"/>
    <col min="2" max="2" width="10.5" customWidth="1"/>
    <col min="3" max="3" width="17.5" customWidth="1"/>
    <col min="4" max="4" width="6.625" customWidth="1"/>
    <col min="5" max="5" width="11" customWidth="1"/>
    <col min="6" max="6" width="2.375" customWidth="1"/>
    <col min="7" max="7" width="11.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18.25" customWidth="1"/>
    <col min="14" max="14" width="13.875" customWidth="1"/>
  </cols>
  <sheetData>
    <row r="1" ht="6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66" t="s">
        <v>5</v>
      </c>
      <c r="I3" s="66"/>
      <c r="J3" s="2" t="s">
        <v>6</v>
      </c>
      <c r="K3" s="2"/>
      <c r="L3" s="2"/>
      <c r="M3" s="2"/>
      <c r="N3" s="2"/>
    </row>
    <row r="4" ht="20.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20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0.1" customHeight="1" spans="1:15">
      <c r="A6" s="2"/>
      <c r="B6" s="2"/>
      <c r="C6" s="3" t="s">
        <v>14</v>
      </c>
      <c r="D6" s="3"/>
      <c r="E6" s="67">
        <f t="shared" ref="E6:H6" si="0">E7+E8+E9+E10</f>
        <v>314</v>
      </c>
      <c r="F6" s="67">
        <f t="shared" si="0"/>
        <v>314</v>
      </c>
      <c r="G6" s="67"/>
      <c r="H6" s="67">
        <f t="shared" si="0"/>
        <v>314</v>
      </c>
      <c r="I6" s="67"/>
      <c r="J6" s="67">
        <v>10</v>
      </c>
      <c r="K6" s="67"/>
      <c r="L6" s="87">
        <f>H6/F6</f>
        <v>1</v>
      </c>
      <c r="M6" s="87"/>
      <c r="N6" s="88">
        <f>J6*L6</f>
        <v>10</v>
      </c>
      <c r="O6" s="89"/>
    </row>
    <row r="7" ht="20.1" customHeight="1" spans="1:15">
      <c r="A7" s="2"/>
      <c r="B7" s="2"/>
      <c r="C7" s="5" t="s">
        <v>15</v>
      </c>
      <c r="D7" s="5"/>
      <c r="E7" s="67">
        <v>314</v>
      </c>
      <c r="F7" s="67">
        <v>314</v>
      </c>
      <c r="G7" s="67"/>
      <c r="H7" s="67">
        <v>314</v>
      </c>
      <c r="I7" s="67"/>
      <c r="J7" s="67" t="s">
        <v>16</v>
      </c>
      <c r="K7" s="67"/>
      <c r="L7" s="67" t="s">
        <v>16</v>
      </c>
      <c r="M7" s="67"/>
      <c r="N7" s="67" t="s">
        <v>16</v>
      </c>
      <c r="O7" s="89"/>
    </row>
    <row r="8" ht="20.1" customHeight="1" spans="1:15">
      <c r="A8" s="2"/>
      <c r="B8" s="2"/>
      <c r="C8" s="68" t="s">
        <v>17</v>
      </c>
      <c r="D8" s="69"/>
      <c r="E8" s="67">
        <v>0</v>
      </c>
      <c r="F8" s="70">
        <v>0</v>
      </c>
      <c r="G8" s="71"/>
      <c r="H8" s="70">
        <v>0</v>
      </c>
      <c r="I8" s="71"/>
      <c r="J8" s="67" t="s">
        <v>16</v>
      </c>
      <c r="K8" s="67"/>
      <c r="L8" s="67" t="s">
        <v>16</v>
      </c>
      <c r="M8" s="67"/>
      <c r="N8" s="67" t="s">
        <v>16</v>
      </c>
      <c r="O8" s="89"/>
    </row>
    <row r="9" ht="20.1" customHeight="1" spans="1:15">
      <c r="A9" s="2"/>
      <c r="B9" s="2"/>
      <c r="C9" s="5" t="s">
        <v>18</v>
      </c>
      <c r="D9" s="5"/>
      <c r="E9" s="67">
        <v>0</v>
      </c>
      <c r="F9" s="70">
        <v>0</v>
      </c>
      <c r="G9" s="71"/>
      <c r="H9" s="67">
        <v>0</v>
      </c>
      <c r="I9" s="67"/>
      <c r="J9" s="67" t="s">
        <v>16</v>
      </c>
      <c r="K9" s="67"/>
      <c r="L9" s="67" t="s">
        <v>16</v>
      </c>
      <c r="M9" s="67"/>
      <c r="N9" s="67" t="s">
        <v>16</v>
      </c>
      <c r="O9" s="89"/>
    </row>
    <row r="10" ht="20.1" customHeight="1" spans="1:15">
      <c r="A10" s="2"/>
      <c r="B10" s="2"/>
      <c r="C10" s="5" t="s">
        <v>19</v>
      </c>
      <c r="D10" s="5"/>
      <c r="E10" s="67">
        <v>0</v>
      </c>
      <c r="F10" s="70">
        <v>0</v>
      </c>
      <c r="G10" s="71"/>
      <c r="H10" s="67">
        <v>0</v>
      </c>
      <c r="I10" s="67"/>
      <c r="J10" s="67" t="s">
        <v>16</v>
      </c>
      <c r="K10" s="67"/>
      <c r="L10" s="67" t="s">
        <v>16</v>
      </c>
      <c r="M10" s="67"/>
      <c r="N10" s="67" t="s">
        <v>16</v>
      </c>
      <c r="O10" s="89"/>
    </row>
    <row r="11" s="65" customFormat="1" ht="20.1" customHeight="1" spans="1:14">
      <c r="A11" s="2" t="s">
        <v>20</v>
      </c>
      <c r="B11" s="2" t="s">
        <v>21</v>
      </c>
      <c r="C11" s="2"/>
      <c r="D11" s="2"/>
      <c r="E11" s="2"/>
      <c r="F11" s="2"/>
      <c r="G11" s="2"/>
      <c r="H11" s="2" t="s">
        <v>22</v>
      </c>
      <c r="I11" s="2"/>
      <c r="J11" s="2"/>
      <c r="K11" s="2"/>
      <c r="L11" s="2"/>
      <c r="M11" s="2"/>
      <c r="N11" s="2"/>
    </row>
    <row r="12" s="65" customFormat="1" ht="85.5" customHeight="1" spans="1:14">
      <c r="A12" s="2"/>
      <c r="B12" s="8" t="s">
        <v>23</v>
      </c>
      <c r="C12" s="8"/>
      <c r="D12" s="8"/>
      <c r="E12" s="8"/>
      <c r="F12" s="8"/>
      <c r="G12" s="8"/>
      <c r="H12" s="72" t="s">
        <v>24</v>
      </c>
      <c r="I12" s="72"/>
      <c r="J12" s="72"/>
      <c r="K12" s="72"/>
      <c r="L12" s="72"/>
      <c r="M12" s="72"/>
      <c r="N12" s="72"/>
    </row>
    <row r="13" s="65" customFormat="1" ht="20.1" customHeight="1" spans="1:18">
      <c r="A13" s="73" t="s">
        <v>25</v>
      </c>
      <c r="B13" s="2" t="s">
        <v>26</v>
      </c>
      <c r="C13" s="2" t="s">
        <v>27</v>
      </c>
      <c r="D13" s="2" t="s">
        <v>28</v>
      </c>
      <c r="E13" s="2"/>
      <c r="F13" s="2"/>
      <c r="G13" s="2" t="s">
        <v>29</v>
      </c>
      <c r="H13" s="2" t="s">
        <v>30</v>
      </c>
      <c r="I13" s="2" t="s">
        <v>11</v>
      </c>
      <c r="J13" s="2"/>
      <c r="K13" s="2" t="s">
        <v>13</v>
      </c>
      <c r="L13" s="2"/>
      <c r="M13" s="2" t="s">
        <v>31</v>
      </c>
      <c r="N13" s="2"/>
      <c r="Q13" s="93"/>
      <c r="R13" s="93"/>
    </row>
    <row r="14" s="65" customFormat="1" ht="20.1" customHeight="1" spans="1:18">
      <c r="A14" s="73"/>
      <c r="B14" s="74" t="s">
        <v>32</v>
      </c>
      <c r="C14" s="75" t="s">
        <v>33</v>
      </c>
      <c r="D14" s="76" t="s">
        <v>34</v>
      </c>
      <c r="E14" s="77"/>
      <c r="F14" s="78"/>
      <c r="G14" s="21" t="s">
        <v>35</v>
      </c>
      <c r="H14" s="22">
        <v>1</v>
      </c>
      <c r="I14" s="35">
        <v>12.5</v>
      </c>
      <c r="J14" s="37"/>
      <c r="K14" s="35">
        <v>12.5</v>
      </c>
      <c r="L14" s="37"/>
      <c r="M14" s="8"/>
      <c r="N14" s="8"/>
      <c r="Q14" s="38"/>
      <c r="R14" s="94"/>
    </row>
    <row r="15" s="65" customFormat="1" ht="20.1" customHeight="1" spans="1:18">
      <c r="A15" s="73"/>
      <c r="B15" s="79"/>
      <c r="C15" s="80"/>
      <c r="D15" s="76" t="s">
        <v>36</v>
      </c>
      <c r="E15" s="77"/>
      <c r="F15" s="78"/>
      <c r="G15" s="21" t="s">
        <v>37</v>
      </c>
      <c r="H15" s="22">
        <v>1</v>
      </c>
      <c r="I15" s="35">
        <v>12.5</v>
      </c>
      <c r="J15" s="39"/>
      <c r="K15" s="35">
        <v>12.5</v>
      </c>
      <c r="L15" s="39"/>
      <c r="M15" s="8"/>
      <c r="N15" s="8"/>
      <c r="Q15" s="38"/>
      <c r="R15" s="94"/>
    </row>
    <row r="16" s="65" customFormat="1" ht="20.1" customHeight="1" spans="1:18">
      <c r="A16" s="73"/>
      <c r="B16" s="79"/>
      <c r="C16" s="75" t="s">
        <v>38</v>
      </c>
      <c r="D16" s="76" t="s">
        <v>39</v>
      </c>
      <c r="E16" s="77"/>
      <c r="F16" s="78"/>
      <c r="G16" s="21" t="s">
        <v>40</v>
      </c>
      <c r="H16" s="22">
        <v>0.9</v>
      </c>
      <c r="I16" s="35">
        <v>12.5</v>
      </c>
      <c r="J16" s="39"/>
      <c r="K16" s="35">
        <v>12.5</v>
      </c>
      <c r="L16" s="39"/>
      <c r="M16" s="8"/>
      <c r="N16" s="8"/>
      <c r="Q16" s="38"/>
      <c r="R16" s="94"/>
    </row>
    <row r="17" s="65" customFormat="1" ht="60" customHeight="1" spans="1:22">
      <c r="A17" s="73"/>
      <c r="B17" s="79"/>
      <c r="C17" s="81" t="s">
        <v>41</v>
      </c>
      <c r="D17" s="82" t="s">
        <v>42</v>
      </c>
      <c r="E17" s="83"/>
      <c r="F17" s="84"/>
      <c r="G17" s="55" t="s">
        <v>43</v>
      </c>
      <c r="H17" s="56">
        <v>0.85</v>
      </c>
      <c r="I17" s="60">
        <v>12.5</v>
      </c>
      <c r="J17" s="61"/>
      <c r="K17" s="60">
        <v>10.63</v>
      </c>
      <c r="L17" s="61"/>
      <c r="M17" s="90" t="s">
        <v>44</v>
      </c>
      <c r="N17" s="90"/>
      <c r="O17" s="91"/>
      <c r="S17" s="93"/>
      <c r="T17" s="38"/>
      <c r="U17" s="94"/>
      <c r="V17" s="93"/>
    </row>
    <row r="18" s="65" customFormat="1" ht="20.1" customHeight="1" spans="1:22">
      <c r="A18" s="73"/>
      <c r="B18" s="2" t="s">
        <v>45</v>
      </c>
      <c r="C18" s="81" t="s">
        <v>46</v>
      </c>
      <c r="D18" s="82" t="s">
        <v>47</v>
      </c>
      <c r="E18" s="83"/>
      <c r="F18" s="84"/>
      <c r="G18" s="55" t="s">
        <v>48</v>
      </c>
      <c r="H18" s="56">
        <v>0.9</v>
      </c>
      <c r="I18" s="60">
        <v>10</v>
      </c>
      <c r="J18" s="61"/>
      <c r="K18" s="60">
        <v>10</v>
      </c>
      <c r="L18" s="61"/>
      <c r="M18" s="4"/>
      <c r="N18" s="4"/>
      <c r="S18" s="93"/>
      <c r="T18" s="38"/>
      <c r="U18" s="94"/>
      <c r="V18" s="93"/>
    </row>
    <row r="19" s="65" customFormat="1" ht="20.1" customHeight="1" spans="1:22">
      <c r="A19" s="73"/>
      <c r="B19" s="2"/>
      <c r="C19" s="85"/>
      <c r="D19" s="82" t="s">
        <v>49</v>
      </c>
      <c r="E19" s="83"/>
      <c r="F19" s="84"/>
      <c r="G19" s="55" t="s">
        <v>50</v>
      </c>
      <c r="H19" s="56">
        <v>0.45</v>
      </c>
      <c r="I19" s="60">
        <v>10</v>
      </c>
      <c r="J19" s="61"/>
      <c r="K19" s="60">
        <v>10</v>
      </c>
      <c r="L19" s="61"/>
      <c r="M19" s="4"/>
      <c r="N19" s="4"/>
      <c r="S19" s="93"/>
      <c r="T19" s="38"/>
      <c r="U19" s="94"/>
      <c r="V19" s="93"/>
    </row>
    <row r="20" s="65" customFormat="1" ht="96" customHeight="1" spans="1:22">
      <c r="A20" s="73"/>
      <c r="B20" s="2"/>
      <c r="C20" s="81" t="s">
        <v>51</v>
      </c>
      <c r="D20" s="82" t="s">
        <v>52</v>
      </c>
      <c r="E20" s="83"/>
      <c r="F20" s="84"/>
      <c r="G20" s="55" t="s">
        <v>53</v>
      </c>
      <c r="H20" s="56">
        <v>0.85</v>
      </c>
      <c r="I20" s="60">
        <v>10</v>
      </c>
      <c r="J20" s="61"/>
      <c r="K20" s="60">
        <v>8.5</v>
      </c>
      <c r="L20" s="61"/>
      <c r="M20" s="90" t="s">
        <v>54</v>
      </c>
      <c r="N20" s="90"/>
      <c r="S20" s="93"/>
      <c r="T20" s="34"/>
      <c r="U20" s="34"/>
      <c r="V20" s="93"/>
    </row>
    <row r="21" s="65" customFormat="1" ht="20.1" customHeight="1" spans="1:19">
      <c r="A21" s="73"/>
      <c r="B21" s="74" t="s">
        <v>55</v>
      </c>
      <c r="C21" s="75" t="s">
        <v>56</v>
      </c>
      <c r="D21" s="76" t="s">
        <v>57</v>
      </c>
      <c r="E21" s="77"/>
      <c r="F21" s="78"/>
      <c r="G21" s="21" t="s">
        <v>58</v>
      </c>
      <c r="H21" s="21" t="s">
        <v>59</v>
      </c>
      <c r="I21" s="35">
        <v>10</v>
      </c>
      <c r="J21" s="39"/>
      <c r="K21" s="35">
        <v>10</v>
      </c>
      <c r="L21" s="39"/>
      <c r="M21" s="2"/>
      <c r="N21" s="2"/>
      <c r="Q21" s="95"/>
      <c r="R21" s="93"/>
      <c r="S21" s="93"/>
    </row>
    <row r="22" s="65" customFormat="1" ht="20.1" customHeight="1" spans="1:19">
      <c r="A22" s="86" t="s">
        <v>60</v>
      </c>
      <c r="B22" s="86"/>
      <c r="C22" s="86"/>
      <c r="D22" s="86"/>
      <c r="E22" s="86"/>
      <c r="F22" s="86"/>
      <c r="G22" s="86"/>
      <c r="H22" s="86"/>
      <c r="I22" s="86">
        <f>SUM(I14:J21)+J6</f>
        <v>100</v>
      </c>
      <c r="J22" s="86"/>
      <c r="K22" s="92">
        <f>SUM(K14:L21)+N6</f>
        <v>96.63</v>
      </c>
      <c r="L22" s="92"/>
      <c r="M22" s="44"/>
      <c r="N22" s="44"/>
      <c r="Q22" s="93"/>
      <c r="R22" s="93"/>
      <c r="S22" s="93"/>
    </row>
    <row r="23" ht="20.1" customHeight="1" spans="17:19">
      <c r="Q23" s="34"/>
      <c r="R23" s="34"/>
      <c r="S23" s="34"/>
    </row>
    <row r="24" spans="17:19">
      <c r="Q24" s="34"/>
      <c r="R24" s="34"/>
      <c r="S24" s="34"/>
    </row>
    <row r="25" spans="17:19">
      <c r="Q25" s="34"/>
      <c r="R25" s="34"/>
      <c r="S25" s="34"/>
    </row>
    <row r="26" spans="17:19">
      <c r="Q26" s="34"/>
      <c r="R26" s="34"/>
      <c r="S26" s="34"/>
    </row>
    <row r="27" spans="17:19">
      <c r="Q27" s="34"/>
      <c r="R27" s="34"/>
      <c r="S27" s="34"/>
    </row>
    <row r="28" spans="17:19">
      <c r="Q28" s="34"/>
      <c r="R28" s="34"/>
      <c r="S28" s="34"/>
    </row>
    <row r="29" spans="17:19">
      <c r="Q29" s="34"/>
      <c r="R29" s="34"/>
      <c r="S29" s="34"/>
    </row>
    <row r="30" spans="17:19">
      <c r="Q30" s="34"/>
      <c r="R30" s="34"/>
      <c r="S30" s="34"/>
    </row>
    <row r="31" spans="17:19">
      <c r="Q31" s="34"/>
      <c r="R31" s="34"/>
      <c r="S31" s="34"/>
    </row>
  </sheetData>
  <mergeCells count="9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1:A12"/>
    <mergeCell ref="A13:A21"/>
    <mergeCell ref="B14:B17"/>
    <mergeCell ref="B18:B20"/>
    <mergeCell ref="C14:C15"/>
    <mergeCell ref="C18:C19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H11" sqref="H11:N11"/>
    </sheetView>
  </sheetViews>
  <sheetFormatPr defaultColWidth="9" defaultRowHeight="13.5"/>
  <cols>
    <col min="1" max="1" width="5.25" customWidth="1"/>
    <col min="3" max="3" width="16.375" customWidth="1"/>
    <col min="5" max="5" width="12.375" customWidth="1"/>
    <col min="6" max="6" width="4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13.375" customWidth="1"/>
    <col min="14" max="14" width="18.875" customWidth="1"/>
  </cols>
  <sheetData>
    <row r="1" ht="66" customHeight="1" spans="1:14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2" t="s">
        <v>62</v>
      </c>
      <c r="B2" s="2"/>
      <c r="C2" s="2" t="s">
        <v>63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 t="s">
        <v>64</v>
      </c>
      <c r="B3" s="2"/>
      <c r="C3" s="2" t="s">
        <v>6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20.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20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0.1" customHeight="1" spans="1:14">
      <c r="A6" s="2"/>
      <c r="B6" s="2"/>
      <c r="C6" s="3" t="s">
        <v>14</v>
      </c>
      <c r="D6" s="3"/>
      <c r="E6" s="4">
        <f t="shared" ref="E6:H6" si="0">E7+E8+E9</f>
        <v>123</v>
      </c>
      <c r="F6" s="6">
        <f t="shared" si="0"/>
        <v>123</v>
      </c>
      <c r="G6" s="7"/>
      <c r="H6" s="6">
        <f t="shared" si="0"/>
        <v>123</v>
      </c>
      <c r="I6" s="7"/>
      <c r="J6" s="4">
        <v>10</v>
      </c>
      <c r="K6" s="4"/>
      <c r="L6" s="32">
        <f>H6/F6</f>
        <v>1</v>
      </c>
      <c r="M6" s="32"/>
      <c r="N6" s="58">
        <f>J6*L6</f>
        <v>10</v>
      </c>
    </row>
    <row r="7" ht="20.1" customHeight="1" spans="1:14">
      <c r="A7" s="2"/>
      <c r="B7" s="2"/>
      <c r="C7" s="5" t="s">
        <v>65</v>
      </c>
      <c r="D7" s="5"/>
      <c r="E7" s="4">
        <v>123</v>
      </c>
      <c r="F7" s="6">
        <v>123</v>
      </c>
      <c r="G7" s="7"/>
      <c r="H7" s="6">
        <v>123</v>
      </c>
      <c r="I7" s="7"/>
      <c r="J7" s="4" t="s">
        <v>16</v>
      </c>
      <c r="K7" s="4"/>
      <c r="L7" s="4"/>
      <c r="M7" s="4"/>
      <c r="N7" s="4" t="s">
        <v>16</v>
      </c>
    </row>
    <row r="8" ht="20.1" customHeight="1" spans="1:14">
      <c r="A8" s="2"/>
      <c r="B8" s="2"/>
      <c r="C8" s="5" t="s">
        <v>66</v>
      </c>
      <c r="D8" s="5"/>
      <c r="E8" s="4">
        <v>0</v>
      </c>
      <c r="F8" s="6">
        <v>0</v>
      </c>
      <c r="G8" s="7"/>
      <c r="H8" s="6">
        <v>0</v>
      </c>
      <c r="I8" s="7"/>
      <c r="J8" s="4" t="s">
        <v>16</v>
      </c>
      <c r="K8" s="4"/>
      <c r="L8" s="4"/>
      <c r="M8" s="4"/>
      <c r="N8" s="4" t="s">
        <v>16</v>
      </c>
    </row>
    <row r="9" ht="20.1" customHeight="1" spans="1:14">
      <c r="A9" s="2"/>
      <c r="B9" s="2"/>
      <c r="C9" s="5" t="s">
        <v>67</v>
      </c>
      <c r="D9" s="5"/>
      <c r="E9" s="4">
        <v>0</v>
      </c>
      <c r="F9" s="6">
        <v>0</v>
      </c>
      <c r="G9" s="7"/>
      <c r="H9" s="6">
        <v>0</v>
      </c>
      <c r="I9" s="7"/>
      <c r="J9" s="4" t="s">
        <v>16</v>
      </c>
      <c r="K9" s="4"/>
      <c r="L9" s="4"/>
      <c r="M9" s="4"/>
      <c r="N9" s="4" t="s">
        <v>16</v>
      </c>
    </row>
    <row r="10" ht="20.1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90.95" customHeight="1" spans="1:15">
      <c r="A11" s="2"/>
      <c r="B11" s="8" t="s">
        <v>23</v>
      </c>
      <c r="C11" s="8"/>
      <c r="D11" s="8"/>
      <c r="E11" s="8"/>
      <c r="F11" s="8"/>
      <c r="G11" s="8"/>
      <c r="H11" s="46" t="s">
        <v>68</v>
      </c>
      <c r="I11" s="46"/>
      <c r="J11" s="46"/>
      <c r="K11" s="46"/>
      <c r="L11" s="46"/>
      <c r="M11" s="46"/>
      <c r="N11" s="46"/>
      <c r="O11" s="45"/>
    </row>
    <row r="12" ht="20.1" customHeight="1" spans="1:14">
      <c r="A12" s="47" t="s">
        <v>25</v>
      </c>
      <c r="B12" s="40" t="s">
        <v>26</v>
      </c>
      <c r="C12" s="40" t="s">
        <v>27</v>
      </c>
      <c r="D12" s="40" t="s">
        <v>28</v>
      </c>
      <c r="E12" s="40"/>
      <c r="F12" s="40"/>
      <c r="G12" s="40" t="s">
        <v>29</v>
      </c>
      <c r="H12" s="40" t="s">
        <v>30</v>
      </c>
      <c r="I12" s="11" t="s">
        <v>11</v>
      </c>
      <c r="J12" s="11"/>
      <c r="K12" s="11" t="s">
        <v>13</v>
      </c>
      <c r="L12" s="11"/>
      <c r="M12" s="11" t="s">
        <v>31</v>
      </c>
      <c r="N12" s="11"/>
    </row>
    <row r="13" ht="20.1" customHeight="1" spans="1:14">
      <c r="A13" s="47"/>
      <c r="B13" s="48" t="s">
        <v>32</v>
      </c>
      <c r="C13" s="40" t="s">
        <v>33</v>
      </c>
      <c r="D13" s="49" t="s">
        <v>34</v>
      </c>
      <c r="E13" s="49"/>
      <c r="F13" s="49"/>
      <c r="G13" s="21" t="s">
        <v>35</v>
      </c>
      <c r="H13" s="22">
        <v>1</v>
      </c>
      <c r="I13" s="35">
        <v>12.5</v>
      </c>
      <c r="J13" s="37"/>
      <c r="K13" s="35">
        <v>12.5</v>
      </c>
      <c r="L13" s="39"/>
      <c r="M13" s="59"/>
      <c r="N13" s="59"/>
    </row>
    <row r="14" ht="20.1" customHeight="1" spans="1:14">
      <c r="A14" s="47"/>
      <c r="B14" s="50"/>
      <c r="C14" s="40"/>
      <c r="D14" s="49" t="s">
        <v>36</v>
      </c>
      <c r="E14" s="49"/>
      <c r="F14" s="49"/>
      <c r="G14" s="21" t="s">
        <v>37</v>
      </c>
      <c r="H14" s="22">
        <v>1</v>
      </c>
      <c r="I14" s="35">
        <v>12.5</v>
      </c>
      <c r="J14" s="39"/>
      <c r="K14" s="35">
        <v>12.5</v>
      </c>
      <c r="L14" s="39"/>
      <c r="M14" s="59"/>
      <c r="N14" s="59"/>
    </row>
    <row r="15" ht="20.1" customHeight="1" spans="1:14">
      <c r="A15" s="47"/>
      <c r="B15" s="50"/>
      <c r="C15" s="48" t="s">
        <v>38</v>
      </c>
      <c r="D15" s="51" t="s">
        <v>69</v>
      </c>
      <c r="E15" s="52"/>
      <c r="F15" s="53"/>
      <c r="G15" s="21" t="s">
        <v>70</v>
      </c>
      <c r="H15" s="22">
        <v>0.95</v>
      </c>
      <c r="I15" s="35">
        <v>12.5</v>
      </c>
      <c r="J15" s="39"/>
      <c r="K15" s="35">
        <v>12.5</v>
      </c>
      <c r="L15" s="39"/>
      <c r="M15" s="59"/>
      <c r="N15" s="59"/>
    </row>
    <row r="16" ht="20.1" customHeight="1" spans="1:14">
      <c r="A16" s="47"/>
      <c r="B16" s="50"/>
      <c r="C16" s="48" t="s">
        <v>41</v>
      </c>
      <c r="D16" s="51" t="s">
        <v>42</v>
      </c>
      <c r="E16" s="52"/>
      <c r="F16" s="53"/>
      <c r="G16" s="21" t="s">
        <v>43</v>
      </c>
      <c r="H16" s="22">
        <v>0.9</v>
      </c>
      <c r="I16" s="35">
        <v>12.5</v>
      </c>
      <c r="J16" s="39"/>
      <c r="K16" s="35">
        <v>12.5</v>
      </c>
      <c r="L16" s="39"/>
      <c r="M16" s="59"/>
      <c r="N16" s="59"/>
    </row>
    <row r="17" ht="20.1" customHeight="1" spans="1:14">
      <c r="A17" s="47"/>
      <c r="B17" s="40" t="s">
        <v>45</v>
      </c>
      <c r="C17" s="40" t="s">
        <v>46</v>
      </c>
      <c r="D17" s="49" t="s">
        <v>47</v>
      </c>
      <c r="E17" s="49"/>
      <c r="F17" s="49"/>
      <c r="G17" s="21" t="s">
        <v>48</v>
      </c>
      <c r="H17" s="22">
        <v>0.9</v>
      </c>
      <c r="I17" s="35">
        <v>6</v>
      </c>
      <c r="J17" s="39"/>
      <c r="K17" s="35">
        <v>6</v>
      </c>
      <c r="L17" s="39"/>
      <c r="M17" s="11"/>
      <c r="N17" s="11"/>
    </row>
    <row r="18" ht="20.1" customHeight="1" spans="1:14">
      <c r="A18" s="47"/>
      <c r="B18" s="40"/>
      <c r="C18" s="40"/>
      <c r="D18" s="49" t="s">
        <v>49</v>
      </c>
      <c r="E18" s="49"/>
      <c r="F18" s="49"/>
      <c r="G18" s="21" t="s">
        <v>50</v>
      </c>
      <c r="H18" s="22">
        <v>0.4</v>
      </c>
      <c r="I18" s="35">
        <v>6</v>
      </c>
      <c r="J18" s="39"/>
      <c r="K18" s="35">
        <v>6</v>
      </c>
      <c r="L18" s="39"/>
      <c r="M18" s="11"/>
      <c r="N18" s="11"/>
    </row>
    <row r="19" ht="69.95" customHeight="1" spans="1:15">
      <c r="A19" s="47"/>
      <c r="B19" s="40"/>
      <c r="C19" s="40" t="s">
        <v>51</v>
      </c>
      <c r="D19" s="54" t="s">
        <v>71</v>
      </c>
      <c r="E19" s="54"/>
      <c r="F19" s="54"/>
      <c r="G19" s="55" t="s">
        <v>72</v>
      </c>
      <c r="H19" s="56">
        <v>0.8</v>
      </c>
      <c r="I19" s="60">
        <v>6</v>
      </c>
      <c r="J19" s="61"/>
      <c r="K19" s="60">
        <v>4.8</v>
      </c>
      <c r="L19" s="61"/>
      <c r="M19" s="62" t="s">
        <v>73</v>
      </c>
      <c r="N19" s="62"/>
      <c r="O19" s="63"/>
    </row>
    <row r="20" ht="75.95" customHeight="1" spans="1:14">
      <c r="A20" s="47"/>
      <c r="B20" s="40"/>
      <c r="C20" s="40"/>
      <c r="D20" s="54" t="s">
        <v>74</v>
      </c>
      <c r="E20" s="54"/>
      <c r="F20" s="54"/>
      <c r="G20" s="55" t="s">
        <v>75</v>
      </c>
      <c r="H20" s="56">
        <v>0.8</v>
      </c>
      <c r="I20" s="60">
        <v>6</v>
      </c>
      <c r="J20" s="61"/>
      <c r="K20" s="60">
        <v>4.8</v>
      </c>
      <c r="L20" s="61"/>
      <c r="M20" s="62" t="s">
        <v>76</v>
      </c>
      <c r="N20" s="62"/>
    </row>
    <row r="21" ht="20.1" customHeight="1" spans="1:14">
      <c r="A21" s="47"/>
      <c r="B21" s="40"/>
      <c r="C21" s="40"/>
      <c r="D21" s="49" t="s">
        <v>77</v>
      </c>
      <c r="E21" s="49"/>
      <c r="F21" s="49"/>
      <c r="G21" s="21" t="s">
        <v>78</v>
      </c>
      <c r="H21" s="22">
        <v>0.95</v>
      </c>
      <c r="I21" s="35">
        <v>6</v>
      </c>
      <c r="J21" s="39"/>
      <c r="K21" s="35">
        <v>6</v>
      </c>
      <c r="L21" s="39"/>
      <c r="M21" s="11"/>
      <c r="N21" s="11"/>
    </row>
    <row r="22" ht="20.1" customHeight="1" spans="1:14">
      <c r="A22" s="47"/>
      <c r="B22" s="48" t="s">
        <v>55</v>
      </c>
      <c r="C22" s="48" t="s">
        <v>79</v>
      </c>
      <c r="D22" s="51" t="s">
        <v>57</v>
      </c>
      <c r="E22" s="52"/>
      <c r="F22" s="53"/>
      <c r="G22" s="21" t="s">
        <v>58</v>
      </c>
      <c r="H22" s="22">
        <v>0.9</v>
      </c>
      <c r="I22" s="35">
        <v>10</v>
      </c>
      <c r="J22" s="37" t="s">
        <v>80</v>
      </c>
      <c r="K22" s="35">
        <v>10</v>
      </c>
      <c r="L22" s="39"/>
      <c r="M22" s="11"/>
      <c r="N22" s="11"/>
    </row>
    <row r="23" ht="20.1" customHeight="1" spans="1:14">
      <c r="A23" s="57" t="s">
        <v>60</v>
      </c>
      <c r="B23" s="57"/>
      <c r="C23" s="57"/>
      <c r="D23" s="57"/>
      <c r="E23" s="57"/>
      <c r="F23" s="57"/>
      <c r="G23" s="57"/>
      <c r="H23" s="57"/>
      <c r="I23" s="41">
        <f>SUM(I13:J22)+J6</f>
        <v>100</v>
      </c>
      <c r="J23" s="41"/>
      <c r="K23" s="64">
        <f>N6+SUM(K13:L22)</f>
        <v>97.6</v>
      </c>
      <c r="L23" s="64"/>
      <c r="M23" s="44"/>
      <c r="N23" s="44"/>
    </row>
    <row r="24" ht="15.95" customHeight="1"/>
  </sheetData>
  <mergeCells count="9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10:A11"/>
    <mergeCell ref="A12:A22"/>
    <mergeCell ref="B13:B16"/>
    <mergeCell ref="B17:B21"/>
    <mergeCell ref="C13:C14"/>
    <mergeCell ref="C17:C18"/>
    <mergeCell ref="C19:C21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workbookViewId="0">
      <selection activeCell="M13" sqref="M13:N13"/>
    </sheetView>
  </sheetViews>
  <sheetFormatPr defaultColWidth="9" defaultRowHeight="13.5"/>
  <cols>
    <col min="1" max="1" width="5.25" customWidth="1"/>
    <col min="3" max="3" width="16.25" customWidth="1"/>
    <col min="5" max="5" width="9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10.875" customWidth="1"/>
    <col min="14" max="14" width="12.875" customWidth="1"/>
    <col min="16" max="16" width="15.125" customWidth="1"/>
    <col min="17" max="17" width="21.25" customWidth="1"/>
  </cols>
  <sheetData>
    <row r="1" ht="66" customHeight="1" spans="1:14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2" t="s">
        <v>62</v>
      </c>
      <c r="B2" s="2"/>
      <c r="C2" s="2" t="s">
        <v>82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 t="s">
        <v>64</v>
      </c>
      <c r="B3" s="2"/>
      <c r="C3" s="2" t="s">
        <v>6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20.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20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0.1" customHeight="1" spans="1:14">
      <c r="A6" s="2"/>
      <c r="B6" s="2"/>
      <c r="C6" s="3" t="s">
        <v>14</v>
      </c>
      <c r="D6" s="3"/>
      <c r="E6" s="4">
        <f>E7+E8+E9</f>
        <v>43</v>
      </c>
      <c r="F6" s="4">
        <f>F7+F8</f>
        <v>49.13</v>
      </c>
      <c r="G6" s="4"/>
      <c r="H6" s="4">
        <v>49.13</v>
      </c>
      <c r="I6" s="4"/>
      <c r="J6" s="4">
        <v>10</v>
      </c>
      <c r="K6" s="4"/>
      <c r="L6" s="32">
        <f>H6/F6</f>
        <v>1</v>
      </c>
      <c r="M6" s="32"/>
      <c r="N6" s="33">
        <f>J6*L6</f>
        <v>10</v>
      </c>
    </row>
    <row r="7" ht="20.1" customHeight="1" spans="1:14">
      <c r="A7" s="2"/>
      <c r="B7" s="2"/>
      <c r="C7" s="5" t="s">
        <v>65</v>
      </c>
      <c r="D7" s="5"/>
      <c r="E7" s="4">
        <v>43</v>
      </c>
      <c r="F7" s="4">
        <v>43</v>
      </c>
      <c r="G7" s="4"/>
      <c r="H7" s="4">
        <f>H6-H8-H9</f>
        <v>43</v>
      </c>
      <c r="I7" s="4"/>
      <c r="J7" s="4" t="s">
        <v>16</v>
      </c>
      <c r="K7" s="4"/>
      <c r="L7" s="4"/>
      <c r="M7" s="4"/>
      <c r="N7" s="4" t="s">
        <v>16</v>
      </c>
    </row>
    <row r="8" ht="20.1" customHeight="1" spans="1:14">
      <c r="A8" s="2"/>
      <c r="B8" s="2"/>
      <c r="C8" s="5" t="s">
        <v>66</v>
      </c>
      <c r="D8" s="5"/>
      <c r="E8" s="4">
        <v>0</v>
      </c>
      <c r="F8" s="6">
        <v>6.13</v>
      </c>
      <c r="G8" s="7"/>
      <c r="H8" s="4">
        <v>6.13</v>
      </c>
      <c r="I8" s="4"/>
      <c r="J8" s="4" t="s">
        <v>16</v>
      </c>
      <c r="K8" s="4"/>
      <c r="L8" s="4"/>
      <c r="M8" s="4"/>
      <c r="N8" s="4" t="s">
        <v>16</v>
      </c>
    </row>
    <row r="9" ht="20.1" customHeight="1" spans="1:14">
      <c r="A9" s="2"/>
      <c r="B9" s="2"/>
      <c r="C9" s="5" t="s">
        <v>67</v>
      </c>
      <c r="D9" s="5"/>
      <c r="E9" s="4">
        <v>0</v>
      </c>
      <c r="F9" s="6">
        <v>0</v>
      </c>
      <c r="G9" s="7"/>
      <c r="H9" s="4">
        <v>0</v>
      </c>
      <c r="I9" s="4"/>
      <c r="J9" s="4" t="s">
        <v>16</v>
      </c>
      <c r="K9" s="4"/>
      <c r="L9" s="4"/>
      <c r="M9" s="4"/>
      <c r="N9" s="4" t="s">
        <v>16</v>
      </c>
    </row>
    <row r="10" ht="20.1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75.95" customHeight="1" spans="1:17">
      <c r="A11" s="2"/>
      <c r="B11" s="8" t="s">
        <v>23</v>
      </c>
      <c r="C11" s="8"/>
      <c r="D11" s="8"/>
      <c r="E11" s="8"/>
      <c r="F11" s="8"/>
      <c r="G11" s="8"/>
      <c r="H11" s="9" t="s">
        <v>83</v>
      </c>
      <c r="I11" s="9"/>
      <c r="J11" s="9"/>
      <c r="K11" s="9"/>
      <c r="L11" s="9"/>
      <c r="M11" s="9"/>
      <c r="N11" s="9"/>
      <c r="P11" s="34"/>
      <c r="Q11" s="34"/>
    </row>
    <row r="12" ht="20.1" customHeight="1" spans="1:17">
      <c r="A12" s="10" t="s">
        <v>25</v>
      </c>
      <c r="B12" s="11" t="s">
        <v>26</v>
      </c>
      <c r="C12" s="11" t="s">
        <v>27</v>
      </c>
      <c r="D12" s="12" t="s">
        <v>28</v>
      </c>
      <c r="E12" s="13"/>
      <c r="F12" s="14"/>
      <c r="G12" s="11" t="s">
        <v>29</v>
      </c>
      <c r="H12" s="11" t="s">
        <v>30</v>
      </c>
      <c r="I12" s="11" t="s">
        <v>11</v>
      </c>
      <c r="J12" s="11"/>
      <c r="K12" s="11" t="s">
        <v>13</v>
      </c>
      <c r="L12" s="11"/>
      <c r="M12" s="11" t="s">
        <v>31</v>
      </c>
      <c r="N12" s="11"/>
      <c r="P12" s="34"/>
      <c r="Q12" s="34"/>
    </row>
    <row r="13" ht="20.1" customHeight="1" spans="1:17">
      <c r="A13" s="15"/>
      <c r="B13" s="16" t="s">
        <v>32</v>
      </c>
      <c r="C13" s="17" t="s">
        <v>33</v>
      </c>
      <c r="D13" s="18" t="s">
        <v>34</v>
      </c>
      <c r="E13" s="19"/>
      <c r="F13" s="20"/>
      <c r="G13" s="21" t="s">
        <v>35</v>
      </c>
      <c r="H13" s="22">
        <v>1</v>
      </c>
      <c r="I13" s="35">
        <v>10</v>
      </c>
      <c r="J13" s="36"/>
      <c r="K13" s="35">
        <v>10</v>
      </c>
      <c r="L13" s="37"/>
      <c r="M13" s="11"/>
      <c r="N13" s="11"/>
      <c r="P13" s="38"/>
      <c r="Q13" s="34"/>
    </row>
    <row r="14" ht="20.1" customHeight="1" spans="1:20">
      <c r="A14" s="15"/>
      <c r="B14" s="23"/>
      <c r="C14" s="24"/>
      <c r="D14" s="18" t="s">
        <v>36</v>
      </c>
      <c r="E14" s="19"/>
      <c r="F14" s="20"/>
      <c r="G14" s="21" t="s">
        <v>37</v>
      </c>
      <c r="H14" s="22">
        <v>1</v>
      </c>
      <c r="I14" s="35">
        <v>10</v>
      </c>
      <c r="J14" s="39"/>
      <c r="K14" s="35">
        <v>10</v>
      </c>
      <c r="L14" s="39"/>
      <c r="M14" s="11"/>
      <c r="N14" s="11"/>
      <c r="P14" s="38"/>
      <c r="Q14" s="34"/>
      <c r="R14" s="34"/>
      <c r="S14" s="34"/>
      <c r="T14" s="34"/>
    </row>
    <row r="15" ht="20.1" customHeight="1" spans="1:20">
      <c r="A15" s="15"/>
      <c r="B15" s="23"/>
      <c r="C15" s="17" t="s">
        <v>38</v>
      </c>
      <c r="D15" s="25" t="s">
        <v>84</v>
      </c>
      <c r="E15" s="26"/>
      <c r="F15" s="27"/>
      <c r="G15" s="21" t="s">
        <v>85</v>
      </c>
      <c r="H15" s="22">
        <v>0.9</v>
      </c>
      <c r="I15" s="35">
        <v>10</v>
      </c>
      <c r="J15" s="39"/>
      <c r="K15" s="35">
        <v>10</v>
      </c>
      <c r="L15" s="39"/>
      <c r="M15" s="11"/>
      <c r="N15" s="11"/>
      <c r="P15" s="38"/>
      <c r="Q15" s="34"/>
      <c r="R15" s="38"/>
      <c r="S15" s="34"/>
      <c r="T15" s="34"/>
    </row>
    <row r="16" ht="20.1" customHeight="1" spans="1:20">
      <c r="A16" s="15"/>
      <c r="B16" s="23"/>
      <c r="C16" s="24"/>
      <c r="D16" s="25" t="s">
        <v>86</v>
      </c>
      <c r="E16" s="26"/>
      <c r="F16" s="27"/>
      <c r="G16" s="21" t="s">
        <v>87</v>
      </c>
      <c r="H16" s="22">
        <v>1</v>
      </c>
      <c r="I16" s="35">
        <v>10</v>
      </c>
      <c r="J16" s="39"/>
      <c r="K16" s="35">
        <v>10</v>
      </c>
      <c r="L16" s="39"/>
      <c r="M16" s="40"/>
      <c r="N16" s="40"/>
      <c r="P16" s="38"/>
      <c r="Q16" s="34"/>
      <c r="R16" s="38"/>
      <c r="S16" s="34"/>
      <c r="T16" s="34"/>
    </row>
    <row r="17" ht="20.1" customHeight="1" spans="1:20">
      <c r="A17" s="15"/>
      <c r="B17" s="23"/>
      <c r="C17" s="17" t="s">
        <v>41</v>
      </c>
      <c r="D17" s="25" t="s">
        <v>88</v>
      </c>
      <c r="E17" s="26"/>
      <c r="F17" s="27"/>
      <c r="G17" s="21" t="s">
        <v>89</v>
      </c>
      <c r="H17" s="22">
        <v>0.95</v>
      </c>
      <c r="I17" s="35">
        <v>10</v>
      </c>
      <c r="J17" s="39"/>
      <c r="K17" s="35">
        <v>10</v>
      </c>
      <c r="L17" s="39"/>
      <c r="M17" s="40"/>
      <c r="N17" s="40"/>
      <c r="P17" s="38"/>
      <c r="Q17" s="34"/>
      <c r="R17" s="38"/>
      <c r="S17" s="34"/>
      <c r="T17" s="34"/>
    </row>
    <row r="18" ht="20.1" customHeight="1" spans="1:20">
      <c r="A18" s="15"/>
      <c r="B18" s="11" t="s">
        <v>45</v>
      </c>
      <c r="C18" s="17" t="s">
        <v>46</v>
      </c>
      <c r="D18" s="25" t="s">
        <v>90</v>
      </c>
      <c r="E18" s="26"/>
      <c r="F18" s="27"/>
      <c r="G18" s="21" t="s">
        <v>91</v>
      </c>
      <c r="H18" s="22">
        <v>0.9</v>
      </c>
      <c r="I18" s="35">
        <v>15</v>
      </c>
      <c r="J18" s="39"/>
      <c r="K18" s="35">
        <v>15</v>
      </c>
      <c r="L18" s="39"/>
      <c r="M18" s="40"/>
      <c r="N18" s="40"/>
      <c r="P18" s="38"/>
      <c r="Q18" s="34"/>
      <c r="R18" s="38"/>
      <c r="S18" s="34"/>
      <c r="T18" s="34"/>
    </row>
    <row r="19" ht="20.1" customHeight="1" spans="1:20">
      <c r="A19" s="15"/>
      <c r="B19" s="11"/>
      <c r="C19" s="17" t="s">
        <v>51</v>
      </c>
      <c r="D19" s="25" t="s">
        <v>92</v>
      </c>
      <c r="E19" s="26"/>
      <c r="F19" s="27"/>
      <c r="G19" s="21" t="s">
        <v>91</v>
      </c>
      <c r="H19" s="22">
        <v>1</v>
      </c>
      <c r="I19" s="35">
        <v>15</v>
      </c>
      <c r="J19" s="39"/>
      <c r="K19" s="35">
        <v>15</v>
      </c>
      <c r="L19" s="39"/>
      <c r="M19" s="40"/>
      <c r="N19" s="40"/>
      <c r="P19" s="34"/>
      <c r="Q19" s="34"/>
      <c r="R19" s="38"/>
      <c r="S19" s="34"/>
      <c r="T19" s="34"/>
    </row>
    <row r="20" ht="20.1" customHeight="1" spans="1:20">
      <c r="A20" s="28"/>
      <c r="B20" s="11" t="s">
        <v>55</v>
      </c>
      <c r="C20" s="11" t="s">
        <v>79</v>
      </c>
      <c r="D20" s="25" t="s">
        <v>57</v>
      </c>
      <c r="E20" s="26"/>
      <c r="F20" s="27"/>
      <c r="G20" s="21" t="s">
        <v>93</v>
      </c>
      <c r="H20" s="22">
        <v>0.9</v>
      </c>
      <c r="I20" s="35">
        <v>10</v>
      </c>
      <c r="J20" s="39"/>
      <c r="K20" s="35">
        <v>10</v>
      </c>
      <c r="L20" s="39"/>
      <c r="M20" s="40"/>
      <c r="N20" s="40"/>
      <c r="P20" s="34"/>
      <c r="Q20" s="34"/>
      <c r="R20" s="38"/>
      <c r="S20" s="34"/>
      <c r="T20" s="34"/>
    </row>
    <row r="21" ht="20.1" customHeight="1" spans="1:20">
      <c r="A21" s="29" t="s">
        <v>60</v>
      </c>
      <c r="B21" s="30"/>
      <c r="C21" s="30"/>
      <c r="D21" s="30"/>
      <c r="E21" s="30"/>
      <c r="F21" s="30"/>
      <c r="G21" s="30"/>
      <c r="H21" s="31"/>
      <c r="I21" s="41">
        <f>SUM(I13:J20)+J6</f>
        <v>100</v>
      </c>
      <c r="J21" s="41"/>
      <c r="K21" s="42">
        <f>SUM(K13:L20)+N6</f>
        <v>100</v>
      </c>
      <c r="L21" s="43"/>
      <c r="M21" s="44"/>
      <c r="N21" s="44"/>
      <c r="P21" s="45"/>
      <c r="Q21" s="34"/>
      <c r="R21" s="34"/>
      <c r="S21" s="34"/>
      <c r="T21" s="34"/>
    </row>
    <row r="22" ht="15.95" customHeight="1" spans="18:20">
      <c r="R22" s="34"/>
      <c r="S22" s="34"/>
      <c r="T22" s="34"/>
    </row>
  </sheetData>
  <mergeCells count="8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A10:A11"/>
    <mergeCell ref="A12:A19"/>
    <mergeCell ref="B13:B17"/>
    <mergeCell ref="B18:B19"/>
    <mergeCell ref="C13:C14"/>
    <mergeCell ref="C15:C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中央政法转移支付资金</vt:lpstr>
      <vt:lpstr>业务费</vt:lpstr>
      <vt:lpstr>法庭运维费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2022-08-16T07:33:02Z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22C65AA05F484DD7AE688FFCEC82AAD5</vt:lpwstr>
  </property>
</Properties>
</file>