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GSHR\Desktop\"/>
    </mc:Choice>
  </mc:AlternateContent>
  <xr:revisionPtr revIDLastSave="0" documentId="13_ncr:1_{618F3C73-8196-46D5-9279-76598F511B34}" xr6:coauthVersionLast="47" xr6:coauthVersionMax="47" xr10:uidLastSave="{00000000-0000-0000-0000-000000000000}"/>
  <bookViews>
    <workbookView xWindow="-120" yWindow="-120" windowWidth="20730" windowHeight="11160" tabRatio="909" xr2:uid="{00000000-000D-0000-FFFF-FFFF00000000}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业务费（本级）项目支出绩效自评表" sheetId="13" r:id="rId5"/>
    <sheet name="省对市县转移支付绩效自评结果汇总表" sheetId="6" r:id="rId6"/>
    <sheet name="中央政法转移支付资金（本级）绩效自评表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13" l="1"/>
  <c r="H14" i="4"/>
  <c r="F21" i="4"/>
  <c r="F6" i="4"/>
  <c r="F15" i="4"/>
  <c r="F16" i="4"/>
  <c r="I41" i="13"/>
  <c r="I27" i="3"/>
  <c r="L6" i="3"/>
  <c r="N6" i="3" s="1"/>
  <c r="K27" i="3" s="1"/>
  <c r="J5" i="6"/>
  <c r="L6" i="13"/>
  <c r="N6" i="13" s="1"/>
  <c r="F5" i="4"/>
  <c r="D5" i="5"/>
  <c r="I5" i="5" s="1"/>
  <c r="H6" i="5"/>
  <c r="G6" i="5"/>
  <c r="F6" i="5"/>
  <c r="E6" i="5"/>
  <c r="F4" i="4"/>
  <c r="I4" i="4" s="1"/>
  <c r="H47" i="4" l="1"/>
  <c r="D6" i="5"/>
  <c r="I6" i="5" s="1"/>
</calcChain>
</file>

<file path=xl/sharedStrings.xml><?xml version="1.0" encoding="utf-8"?>
<sst xmlns="http://schemas.openxmlformats.org/spreadsheetml/2006/main" count="468" uniqueCount="259">
  <si>
    <r>
      <rPr>
        <b/>
        <sz val="36"/>
        <color theme="1"/>
        <rFont val="宋体"/>
        <family val="3"/>
        <charset val="134"/>
        <scheme val="minor"/>
      </rPr>
      <t>2021年度省级预算执行情况绩效自评报表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</si>
  <si>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</si>
  <si>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</si>
  <si>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</si>
  <si>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</si>
  <si>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>四、省对市县转移支付支出绩效自评结果汇总表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</si>
  <si>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</si>
  <si>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</si>
  <si>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</si>
  <si>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</si>
  <si>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</si>
  <si>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</si>
  <si>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</si>
  <si>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</si>
  <si>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</si>
  <si>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</si>
  <si>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</si>
  <si>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</si>
  <si>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</si>
  <si>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</si>
  <si>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</si>
  <si>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</si>
  <si>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</si>
  <si>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</si>
  <si>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</si>
  <si>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</si>
  <si>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</si>
  <si>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</si>
  <si>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</si>
  <si>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</si>
  <si>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</si>
  <si>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</si>
  <si>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</si>
  <si>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</si>
  <si>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</si>
  <si>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</si>
  <si>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</si>
  <si>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</si>
  <si>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</si>
  <si>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</si>
  <si>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</si>
  <si>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</si>
  <si>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</si>
  <si>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</si>
  <si>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</si>
  <si>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部门效果目标</t>
  </si>
  <si>
    <t>经济效益指标</t>
  </si>
  <si>
    <t>社会效益指标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</si>
  <si>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</si>
  <si>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</si>
  <si>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</si>
  <si>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</si>
  <si>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</si>
  <si>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</si>
  <si>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</si>
  <si>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</si>
  <si>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</si>
  <si>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</si>
  <si>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</si>
  <si>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</si>
  <si>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</si>
  <si>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</si>
  <si>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</si>
  <si>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</si>
  <si>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</si>
  <si>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</si>
  <si>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</si>
  <si>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</si>
  <si>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</si>
  <si>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</si>
  <si>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</si>
  <si>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</si>
  <si>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</si>
  <si>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</si>
  <si>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</si>
  <si>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</si>
  <si>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</si>
  <si>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</si>
  <si>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</si>
  <si>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</si>
  <si>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</si>
  <si>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</si>
  <si>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</si>
  <si>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</si>
  <si>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</si>
  <si>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</si>
  <si>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</si>
  <si>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</si>
  <si>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质量指标</t>
  </si>
  <si>
    <t>时效指标</t>
  </si>
  <si>
    <t>成本指标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</si>
  <si>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</si>
  <si>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</si>
  <si>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</si>
  <si>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</si>
  <si>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</si>
  <si>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</si>
  <si>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</si>
  <si>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</si>
  <si>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</si>
  <si>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</si>
  <si>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</si>
  <si>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</si>
  <si>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</si>
  <si>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</si>
  <si>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</si>
  <si>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</si>
  <si>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</si>
  <si>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</si>
  <si>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</si>
  <si>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</si>
  <si>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</si>
  <si>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</si>
  <si>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</si>
  <si>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</si>
  <si>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 1.中央政法转移支付资金（本级）绩效自评表</t>
    <phoneticPr fontId="15" type="noConversion"/>
  </si>
  <si>
    <t>业务费（本级）</t>
    <phoneticPr fontId="15" type="noConversion"/>
  </si>
  <si>
    <t>—</t>
    <phoneticPr fontId="15" type="noConversion"/>
  </si>
  <si>
    <t>中央政法转移支付资金（本级）</t>
    <phoneticPr fontId="15" type="noConversion"/>
  </si>
  <si>
    <t>2021年度中央政法转移支付资金绩效自评表</t>
    <phoneticPr fontId="15" type="noConversion"/>
  </si>
  <si>
    <t xml:space="preserve">                                 编报部门（单位公章）：定西市中级人民法院</t>
  </si>
  <si>
    <t>定西市中级人民法院</t>
  </si>
  <si>
    <t xml:space="preserve">                                 联系人及电话：徐勇 18309323938     </t>
    <phoneticPr fontId="13" type="noConversion"/>
  </si>
  <si>
    <t xml:space="preserve">  1.业务费（本级）项目绩效自评表</t>
    <phoneticPr fontId="15" type="noConversion"/>
  </si>
  <si>
    <r>
      <t>2021年</t>
    </r>
    <r>
      <rPr>
        <b/>
        <u/>
        <sz val="20"/>
        <color theme="1"/>
        <rFont val="宋体"/>
        <family val="3"/>
        <charset val="134"/>
      </rPr>
      <t xml:space="preserve"> 定西市中级人民法院   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15" type="noConversion"/>
  </si>
  <si>
    <t xml:space="preserve">                                 编报日期：2022年2月22日</t>
    <phoneticPr fontId="13" type="noConversion"/>
  </si>
  <si>
    <r>
      <t xml:space="preserve">2021年 </t>
    </r>
    <r>
      <rPr>
        <b/>
        <u/>
        <sz val="20"/>
        <color rgb="FF000000"/>
        <rFont val="宋体"/>
        <family val="3"/>
        <charset val="134"/>
      </rPr>
      <t xml:space="preserve"> 定西市中级人民法院    </t>
    </r>
    <r>
      <rPr>
        <b/>
        <sz val="20"/>
        <color rgb="FF000000"/>
        <rFont val="宋体"/>
        <family val="3"/>
        <charset val="134"/>
      </rPr>
      <t>部门整体支出绩效自评表</t>
    </r>
    <phoneticPr fontId="15" type="noConversion"/>
  </si>
  <si>
    <t>部门整体支出
（万元）</t>
    <phoneticPr fontId="15" type="noConversion"/>
  </si>
  <si>
    <t>部门名称</t>
    <phoneticPr fontId="15" type="noConversion"/>
  </si>
  <si>
    <t>≤100%</t>
  </si>
  <si>
    <t>≤0%</t>
  </si>
  <si>
    <t>健全</t>
  </si>
  <si>
    <t>规范</t>
  </si>
  <si>
    <t>产出质量指标3-装备验收合格率</t>
  </si>
  <si>
    <t>产出质量指标4-培训考核通过率</t>
  </si>
  <si>
    <t>产出时效指标2-装备购置完成率</t>
  </si>
  <si>
    <t>产出时效指标3-开展业务培训工作及时性</t>
  </si>
  <si>
    <t>产出时效指标4-开展法制宣传工作及时性</t>
  </si>
  <si>
    <t>产出成本指标-成本控制情况</t>
  </si>
  <si>
    <t>≤0.5%</t>
  </si>
  <si>
    <t>及时</t>
  </si>
  <si>
    <t>控制在预算范围内</t>
  </si>
  <si>
    <t>有</t>
  </si>
  <si>
    <t>无</t>
  </si>
  <si>
    <t>完备</t>
  </si>
  <si>
    <t>人民群众满意度</t>
  </si>
  <si>
    <t>服务对象满意度</t>
    <phoneticPr fontId="15" type="noConversion"/>
  </si>
  <si>
    <t>通过该项目的有效实施，保障我院顺利完成全年的案件审判工作、设备设施的采购维修工作，并组织开展二期的培训工作，提高法院人员办案水平，严厉打击各种犯罪活动，维护国家安全和人民群众的合法权益，积极参与社会治安防控体系建设。</t>
    <phoneticPr fontId="15" type="noConversion"/>
  </si>
  <si>
    <t>审判刑事案件工作完成情况</t>
  </si>
  <si>
    <t>审判民事案件工作完成情况</t>
  </si>
  <si>
    <t>审判行政案件工作完成情况</t>
  </si>
  <si>
    <t>受理案件工作完成情况</t>
  </si>
  <si>
    <t>审理执行案件工作完成情况</t>
  </si>
  <si>
    <t>设备设施采购工作完成率</t>
  </si>
  <si>
    <t>设备设施维修工作完成率</t>
  </si>
  <si>
    <t>组织开展、参加培训期数</t>
  </si>
  <si>
    <t>法定审限内结案率</t>
  </si>
  <si>
    <t>执行案件执结率</t>
  </si>
  <si>
    <t>庭审直播公开率</t>
  </si>
  <si>
    <t>一审服判息诉率</t>
  </si>
  <si>
    <t>再审审查率</t>
  </si>
  <si>
    <t>当庭宣判率</t>
  </si>
  <si>
    <t>设备设施采购验收合格率</t>
  </si>
  <si>
    <t>设备设施维修验收合格率</t>
  </si>
  <si>
    <t>受理案件及时性</t>
  </si>
  <si>
    <t>审判案件及时性</t>
  </si>
  <si>
    <t>设备设施采购及时性</t>
  </si>
  <si>
    <t>设备设施维修及时性</t>
  </si>
  <si>
    <t>成本控制情况</t>
  </si>
  <si>
    <t>挽回经济损失效果</t>
  </si>
  <si>
    <t>保障社会公平正义有效性</t>
  </si>
  <si>
    <t>民事案件调解撤诉率</t>
  </si>
  <si>
    <t>配套设施完备性</t>
  </si>
  <si>
    <t>案件审判管理机制健全性</t>
  </si>
  <si>
    <t>参加培训人员满意度</t>
  </si>
  <si>
    <t>完成</t>
  </si>
  <si>
    <t>≥2期</t>
  </si>
  <si>
    <t>≥98%</t>
  </si>
  <si>
    <t>≥89%</t>
  </si>
  <si>
    <t>≥22%</t>
  </si>
  <si>
    <t>≥90%</t>
  </si>
  <si>
    <t>≤0.4%</t>
  </si>
  <si>
    <t>≥88%</t>
  </si>
  <si>
    <t>≥95%</t>
  </si>
  <si>
    <t>在预算范围内</t>
  </si>
  <si>
    <t>明显</t>
  </si>
  <si>
    <t>有效</t>
  </si>
  <si>
    <t>≥60%</t>
  </si>
  <si>
    <t>通过该项目的有效实施，完成计划的采购工作，包括设备设施以及公务用车的采购工作，并弥补办案经费的不足，推动破解难题、补齐短板；坚持惩治犯罪与保障人权并重、实体公正与程序公正并重，提升法院公信力。</t>
    <phoneticPr fontId="15" type="noConversion"/>
  </si>
  <si>
    <t>效益指标</t>
    <phoneticPr fontId="15" type="noConversion"/>
  </si>
  <si>
    <t>公务车辆购置数</t>
  </si>
  <si>
    <t>专用设备采购工作完成率</t>
  </si>
  <si>
    <t>办公设备采购工作完成率</t>
  </si>
  <si>
    <t>采购工作完成及时性</t>
  </si>
  <si>
    <t>案件审理及时性</t>
  </si>
  <si>
    <t>提升法院综合管理水平</t>
  </si>
  <si>
    <t>维护社会稳定与司法公正</t>
  </si>
  <si>
    <t>采购管理机制健全性</t>
  </si>
  <si>
    <t>法院信息化建设完备性</t>
  </si>
  <si>
    <t>法院工作人员满意度</t>
  </si>
  <si>
    <t>1辆</t>
  </si>
  <si>
    <t>提高</t>
  </si>
  <si>
    <t>有效维护</t>
  </si>
  <si>
    <t>预期目标</t>
    <phoneticPr fontId="15" type="noConversion"/>
  </si>
  <si>
    <t>产出数量指标1-刑事案件结案率</t>
    <phoneticPr fontId="15" type="noConversion"/>
  </si>
  <si>
    <t>产出数量指标2-民商事案件结案率</t>
    <phoneticPr fontId="15" type="noConversion"/>
  </si>
  <si>
    <t>产出数量指标3-装备购置完成率</t>
    <phoneticPr fontId="15" type="noConversion"/>
  </si>
  <si>
    <t>产出数量指标4-开展业务培训次数</t>
    <phoneticPr fontId="15" type="noConversion"/>
  </si>
  <si>
    <t>产出数量指标5-开展法制宣传次数</t>
    <phoneticPr fontId="15" type="noConversion"/>
  </si>
  <si>
    <t>产出质量指标1-一审服判息诉率</t>
    <phoneticPr fontId="15" type="noConversion"/>
  </si>
  <si>
    <t>产出质量指标2-再审审查率</t>
    <phoneticPr fontId="15" type="noConversion"/>
  </si>
  <si>
    <t>产出时效指标1-法定审限内结案率</t>
    <phoneticPr fontId="15" type="noConversion"/>
  </si>
  <si>
    <t>经济效益指标-执行标的到位率</t>
    <phoneticPr fontId="15" type="noConversion"/>
  </si>
  <si>
    <t>社会效益指标1-民事案件调解撤诉率</t>
    <phoneticPr fontId="15" type="noConversion"/>
  </si>
  <si>
    <t>组织建设</t>
    <phoneticPr fontId="15" type="noConversion"/>
  </si>
  <si>
    <t>党建工作开展规律性</t>
    <phoneticPr fontId="15" type="noConversion"/>
  </si>
  <si>
    <t>规律</t>
    <phoneticPr fontId="15" type="noConversion"/>
  </si>
  <si>
    <t>信息化建设情况</t>
    <phoneticPr fontId="15" type="noConversion"/>
  </si>
  <si>
    <t>信息化管理覆盖率</t>
    <phoneticPr fontId="15" type="noConversion"/>
  </si>
  <si>
    <t>≥95%</t>
    <phoneticPr fontId="15" type="noConversion"/>
  </si>
  <si>
    <t>≥98%</t>
    <phoneticPr fontId="15" type="noConversion"/>
  </si>
  <si>
    <t>执行案件执结率</t>
    <phoneticPr fontId="15" type="noConversion"/>
  </si>
  <si>
    <t>庭审直播公开率</t>
    <phoneticPr fontId="15" type="noConversion"/>
  </si>
  <si>
    <t>当庭宣判率</t>
    <phoneticPr fontId="15" type="noConversion"/>
  </si>
  <si>
    <t>年初预算数</t>
    <phoneticPr fontId="15" type="noConversion"/>
  </si>
  <si>
    <t>全年预算数</t>
    <phoneticPr fontId="15" type="noConversion"/>
  </si>
  <si>
    <t>全年执行数</t>
    <phoneticPr fontId="15" type="noConversion"/>
  </si>
  <si>
    <t>公务车辆购置数</t>
    <phoneticPr fontId="15" type="noConversion"/>
  </si>
  <si>
    <t>312次</t>
    <phoneticPr fontId="15" type="noConversion"/>
  </si>
  <si>
    <t>18次</t>
    <phoneticPr fontId="15" type="noConversion"/>
  </si>
  <si>
    <t>1辆</t>
    <phoneticPr fontId="15" type="noConversion"/>
  </si>
  <si>
    <t>18期</t>
    <phoneticPr fontId="15" type="noConversion"/>
  </si>
  <si>
    <t>在正常范围内</t>
    <phoneticPr fontId="15" type="noConversion"/>
  </si>
  <si>
    <t>甘肃省高级人民法院</t>
    <phoneticPr fontId="15" type="noConversion"/>
  </si>
  <si>
    <t>偏差原因分析：年度指标值设置较低。
改进措施：下年度我院将加强绩效目标编报相关知识的学习，并结合部门实际情况，合理设置年度指标值。</t>
    <phoneticPr fontId="15" type="noConversion"/>
  </si>
  <si>
    <t>偏差原因分析：年度指标值设置较高。
改进措施：下年度我院将加强绩效目标编报相关知识的学习，并结合部门实际情况，合理设置年度指标值。</t>
    <phoneticPr fontId="15" type="noConversion"/>
  </si>
  <si>
    <t>偏差原因分析及改进措施</t>
    <phoneticPr fontId="15" type="noConversion"/>
  </si>
  <si>
    <t>偏差原因分析：我院部分项目进展缓慢，造成项目资金未形成支出；如文化长廊建设经费尚有102.59万元、中央政法转移支付资金62.54万元、死刑执行车购置费60万元、“大要案”经费44.59万元、东西部协作资金40万元等。
改进措施：我院将进一步加强资金支付和项目运行的管理，加快推进项目进程、验收、决算等工作，统筹做好各项目资金的使用，督促项目实施相关部门加快实施进度。</t>
    <phoneticPr fontId="15" type="noConversion"/>
  </si>
  <si>
    <t>再审审查率</t>
    <phoneticPr fontId="15" type="noConversion"/>
  </si>
  <si>
    <t>≥2次</t>
  </si>
  <si>
    <t>≥50次</t>
  </si>
  <si>
    <t>≥25%</t>
  </si>
  <si>
    <t>≥85%</t>
  </si>
  <si>
    <t>偏差原因分析：年度指标值设置较低。
改进措施：下年度我院将加强绩效目标编报相关知识的学习，并结合部门实际情况，合理设置年度指标值。</t>
    <phoneticPr fontId="15" type="noConversion"/>
  </si>
  <si>
    <t>偏差原因分析：2021年度我院加强了各类培训活动的开展，故开展业务培训次数超出年度指标值较多。</t>
    <phoneticPr fontId="15" type="noConversion"/>
  </si>
  <si>
    <t>组织开展、参加培训期数</t>
    <phoneticPr fontId="15" type="noConversion"/>
  </si>
  <si>
    <t>偏差原因分析：2021年度我院加强了各类培训活动的开展，故组织开展、参加培训期数超出年度指标值较多。</t>
    <phoneticPr fontId="15" type="noConversion"/>
  </si>
  <si>
    <t>通过中央政法转移支付项目的有效实施，为我院各项工作的顺利开展提供了经费保障。及时完成了计划的专用设备、办公设备、公务用车等购置工作，本年度持续做好审判工作，保证办案质量，提升办案效率，法定审限内结案率达99.43%，各类案件的审判执行工作顺利完成。</t>
    <phoneticPr fontId="15" type="noConversion"/>
  </si>
  <si>
    <t>目标2：为广泛传播法律知识、提高公民法律素质、大力弘扬法治精神、营造公平正义、规范有序的法治环境，2021年度我院计划广泛开展各类普法宣传活动。</t>
    <phoneticPr fontId="13" type="noConversion"/>
  </si>
  <si>
    <t>目标3：为进一步提升干警业务知识和工作技能，2021年度我院计划组织干警参加各类业务培训活动。</t>
    <phoneticPr fontId="13" type="noConversion"/>
  </si>
  <si>
    <t>≥95%</t>
    <phoneticPr fontId="15" type="noConversion"/>
  </si>
  <si>
    <t>≥90%</t>
    <phoneticPr fontId="15" type="noConversion"/>
  </si>
  <si>
    <t>目标1：聚焦主责主业，维护社会公平正义。2021年度我院计划做好各类案件的受理和审判工作，刑事案件结案率达到95%及以上、民商事案件结案率达到95%及以上、法定审限内结案率达到99.43%及以上。</t>
    <phoneticPr fontId="13" type="noConversion"/>
  </si>
  <si>
    <t>目标3完成情况：2021年度我院组织干警参加了全市法院行政审判业务培训，全市法院办公工作业务培训等活动，进一步提升了干警业务知识和工作技能。</t>
    <phoneticPr fontId="13" type="noConversion"/>
  </si>
  <si>
    <t>目标2完成情况：2021年度我院广泛开展各类普法宣传活动，到陇南文县司法局、安定区执法局、市妇幼保健院开展了“执法进机关”活动；到江夏广场、友谊广场等处开展“送法进社区”活动；到渭源县庆坪镇文化广场和清泉村、樊家湾村、关山根村开展“送法进农村”活动；到定西英才中学、特殊教育学院开展“法制进校园”活动；到甘肃蓝天马铃薯产业集团和渭源县田地科技公司开展“送法进企业”活动；到68509部队开展“送法进军营”活动；到定西监狱开展“送法进监狱”活动，大力弘扬法治精神、营造公平正义、规范有序的法治环境。</t>
    <phoneticPr fontId="13" type="noConversion"/>
  </si>
  <si>
    <t>目标4完成情况：2021年度我院及时完成了办公设备、专用设备、信息网络及软件等装备的购置工作，优化了后勤服务方式，最大限度提高服务保障效能。</t>
    <phoneticPr fontId="13" type="noConversion"/>
  </si>
  <si>
    <t>目标4：及时完成各类装备的购置工作，验收合格率达到100%，为我院工作正常开展提供保障。</t>
    <phoneticPr fontId="13" type="noConversion"/>
  </si>
  <si>
    <t>目标1完成情况：2021年度我院刑事案件结案率达到98.95%、民商事案件结案率达到91.10%、一审服判息诉率达到86.23%、再审审查率达到0.36%，法定审限内结案率达到99.43%，案件审判完成情况良好。</t>
    <phoneticPr fontId="13" type="noConversion"/>
  </si>
  <si>
    <t>通过业务费项目的有效实施，不断提升干警办案水平，本年度各类案件审判工作完成情况较好，执结率达86.37%、一审服判息诉率达86.23%、法定审限内结案率99.43%，人民群众满意度达到98%。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</si>
</sst>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2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b/>
      <u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22" fillId="0" borderId="1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10" fontId="22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textRotation="255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255" wrapText="1"/>
    </xf>
    <xf numFmtId="0" fontId="22" fillId="0" borderId="1" xfId="0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6" sqref="A6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1" customHeight="1" x14ac:dyDescent="0.15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51" customHeight="1" x14ac:dyDescent="0.1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51" customHeight="1" x14ac:dyDescent="0.15">
      <c r="A4" s="25" t="s">
        <v>120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55" customFormat="1" ht="51" customHeight="1" x14ac:dyDescent="0.15">
      <c r="A5" s="53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51" customHeight="1" x14ac:dyDescent="0.15">
      <c r="A6" s="26" t="s">
        <v>122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17" customFormat="1" ht="27" customHeight="1" x14ac:dyDescent="0.15">
      <c r="A7" s="24"/>
    </row>
    <row r="8" spans="1:11" s="17" customFormat="1" ht="27" customHeight="1" x14ac:dyDescent="0.15"/>
    <row r="9" spans="1:11" s="17" customFormat="1" ht="27" customHeight="1" x14ac:dyDescent="0.15"/>
  </sheetData>
  <phoneticPr fontId="13" type="noConversion"/>
  <pageMargins left="0.7" right="0.76" top="2.02" bottom="1.6" header="0.92" footer="1.0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defaultColWidth="9" defaultRowHeight="13.5" x14ac:dyDescent="0.15"/>
  <cols>
    <col min="1" max="1" width="81.625" customWidth="1"/>
  </cols>
  <sheetData>
    <row r="1" spans="1:1" x14ac:dyDescent="0.15">
      <c r="A1" s="18"/>
    </row>
    <row r="2" spans="1:1" ht="40.5" customHeight="1" x14ac:dyDescent="0.15">
      <c r="A2" s="19" t="s">
        <v>1</v>
      </c>
    </row>
    <row r="3" spans="1:1" ht="19.5" customHeight="1" x14ac:dyDescent="0.15">
      <c r="A3" s="18"/>
    </row>
    <row r="4" spans="1:1" s="17" customFormat="1" ht="30.75" customHeight="1" x14ac:dyDescent="0.15">
      <c r="A4" s="20" t="s">
        <v>2</v>
      </c>
    </row>
    <row r="5" spans="1:1" s="17" customFormat="1" ht="30.75" customHeight="1" x14ac:dyDescent="0.15">
      <c r="A5" s="20" t="s">
        <v>3</v>
      </c>
    </row>
    <row r="6" spans="1:1" s="17" customFormat="1" ht="30.75" customHeight="1" x14ac:dyDescent="0.15">
      <c r="A6" s="20" t="s">
        <v>4</v>
      </c>
    </row>
    <row r="7" spans="1:1" s="17" customFormat="1" ht="30.75" customHeight="1" x14ac:dyDescent="0.15">
      <c r="A7" s="27" t="s">
        <v>123</v>
      </c>
    </row>
    <row r="8" spans="1:1" s="17" customFormat="1" ht="30.75" customHeight="1" x14ac:dyDescent="0.15">
      <c r="A8" s="28" t="s">
        <v>5</v>
      </c>
    </row>
    <row r="9" spans="1:1" s="17" customFormat="1" ht="30.75" customHeight="1" x14ac:dyDescent="0.15">
      <c r="A9" s="27" t="s">
        <v>115</v>
      </c>
    </row>
    <row r="10" spans="1:1" x14ac:dyDescent="0.15">
      <c r="A10" s="18"/>
    </row>
    <row r="11" spans="1:1" x14ac:dyDescent="0.15">
      <c r="A11" s="18"/>
    </row>
  </sheetData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A55"/>
  <sheetViews>
    <sheetView workbookViewId="0">
      <selection activeCell="I27" sqref="I27"/>
    </sheetView>
  </sheetViews>
  <sheetFormatPr defaultColWidth="11" defaultRowHeight="20.100000000000001" customHeight="1" x14ac:dyDescent="0.15"/>
  <cols>
    <col min="1" max="1" width="19.75" style="2" customWidth="1"/>
    <col min="2" max="2" width="19.125" style="2" customWidth="1"/>
    <col min="3" max="3" width="20.125" style="2" customWidth="1"/>
    <col min="4" max="4" width="29.25" style="2" customWidth="1"/>
    <col min="5" max="5" width="16.625" style="2" customWidth="1"/>
    <col min="6" max="6" width="14.25" style="2" customWidth="1"/>
    <col min="7" max="7" width="10.625" style="2" customWidth="1"/>
    <col min="8" max="8" width="10.25" style="2" customWidth="1"/>
    <col min="9" max="9" width="23.75" style="2" customWidth="1"/>
    <col min="10" max="16378" width="11" style="2"/>
    <col min="16379" max="16384" width="11" style="4"/>
  </cols>
  <sheetData>
    <row r="1" spans="1:9" s="2" customFormat="1" ht="49.5" customHeight="1" x14ac:dyDescent="0.15">
      <c r="A1" s="116" t="s">
        <v>126</v>
      </c>
      <c r="B1" s="117"/>
      <c r="C1" s="117"/>
      <c r="D1" s="117"/>
      <c r="E1" s="117"/>
      <c r="F1" s="117"/>
      <c r="G1" s="117"/>
      <c r="H1" s="117"/>
      <c r="I1" s="117"/>
    </row>
    <row r="2" spans="1:9" s="2" customFormat="1" ht="20.100000000000001" customHeight="1" x14ac:dyDescent="0.15">
      <c r="A2" s="56" t="s">
        <v>128</v>
      </c>
      <c r="B2" s="118" t="s">
        <v>121</v>
      </c>
      <c r="C2" s="119"/>
      <c r="D2" s="119"/>
      <c r="E2" s="119"/>
      <c r="F2" s="119"/>
      <c r="G2" s="119"/>
      <c r="H2" s="119"/>
      <c r="I2" s="120"/>
    </row>
    <row r="3" spans="1:9" s="2" customFormat="1" ht="20.100000000000001" customHeight="1" x14ac:dyDescent="0.15">
      <c r="A3" s="89" t="s">
        <v>127</v>
      </c>
      <c r="B3" s="5"/>
      <c r="C3" s="5" t="s">
        <v>6</v>
      </c>
      <c r="D3" s="6" t="s">
        <v>7</v>
      </c>
      <c r="E3" s="8" t="s">
        <v>8</v>
      </c>
      <c r="F3" s="93" t="s">
        <v>9</v>
      </c>
      <c r="G3" s="112"/>
      <c r="H3" s="15" t="s">
        <v>10</v>
      </c>
      <c r="I3" s="16" t="s">
        <v>11</v>
      </c>
    </row>
    <row r="4" spans="1:9" s="2" customFormat="1" ht="20.100000000000001" customHeight="1" x14ac:dyDescent="0.15">
      <c r="A4" s="90"/>
      <c r="B4" s="39" t="s">
        <v>12</v>
      </c>
      <c r="C4" s="46">
        <v>2956.08</v>
      </c>
      <c r="D4" s="46">
        <v>4425.76</v>
      </c>
      <c r="E4" s="46">
        <v>3987.59</v>
      </c>
      <c r="F4" s="113">
        <f>E4/D4</f>
        <v>0.90099553523010734</v>
      </c>
      <c r="G4" s="114"/>
      <c r="H4" s="40">
        <v>10</v>
      </c>
      <c r="I4" s="63">
        <f>H4*F4</f>
        <v>9.0099553523010734</v>
      </c>
    </row>
    <row r="5" spans="1:9" s="2" customFormat="1" ht="20.100000000000001" customHeight="1" x14ac:dyDescent="0.15">
      <c r="A5" s="90"/>
      <c r="B5" s="41" t="s">
        <v>13</v>
      </c>
      <c r="C5" s="47">
        <v>2340.08</v>
      </c>
      <c r="D5" s="47">
        <v>2960.91</v>
      </c>
      <c r="E5" s="47">
        <v>2910.42</v>
      </c>
      <c r="F5" s="113">
        <f>E5/D5</f>
        <v>0.9829478099638288</v>
      </c>
      <c r="G5" s="114"/>
      <c r="H5" s="40" t="s">
        <v>14</v>
      </c>
      <c r="I5" s="40" t="s">
        <v>14</v>
      </c>
    </row>
    <row r="6" spans="1:9" s="2" customFormat="1" ht="20.100000000000001" customHeight="1" x14ac:dyDescent="0.15">
      <c r="A6" s="91"/>
      <c r="B6" s="41" t="s">
        <v>15</v>
      </c>
      <c r="C6" s="62">
        <v>616</v>
      </c>
      <c r="D6" s="47">
        <v>1464.85</v>
      </c>
      <c r="E6" s="47">
        <v>1077.17</v>
      </c>
      <c r="F6" s="113">
        <f>E6/D6</f>
        <v>0.73534491586169237</v>
      </c>
      <c r="G6" s="114"/>
      <c r="H6" s="40" t="s">
        <v>14</v>
      </c>
      <c r="I6" s="40" t="s">
        <v>14</v>
      </c>
    </row>
    <row r="7" spans="1:9" s="2" customFormat="1" ht="20.100000000000001" customHeight="1" x14ac:dyDescent="0.15">
      <c r="A7" s="92" t="s">
        <v>16</v>
      </c>
      <c r="B7" s="89" t="s">
        <v>203</v>
      </c>
      <c r="C7" s="115"/>
      <c r="D7" s="115"/>
      <c r="E7" s="92" t="s">
        <v>18</v>
      </c>
      <c r="F7" s="92"/>
      <c r="G7" s="92"/>
      <c r="H7" s="92"/>
      <c r="I7" s="92"/>
    </row>
    <row r="8" spans="1:9" s="2" customFormat="1" ht="83.25" customHeight="1" x14ac:dyDescent="0.15">
      <c r="A8" s="93"/>
      <c r="B8" s="107" t="s">
        <v>252</v>
      </c>
      <c r="C8" s="107"/>
      <c r="D8" s="107"/>
      <c r="E8" s="107" t="s">
        <v>257</v>
      </c>
      <c r="F8" s="107"/>
      <c r="G8" s="107"/>
      <c r="H8" s="107"/>
      <c r="I8" s="107"/>
    </row>
    <row r="9" spans="1:9" s="2" customFormat="1" ht="103.5" customHeight="1" x14ac:dyDescent="0.15">
      <c r="A9" s="93"/>
      <c r="B9" s="107" t="s">
        <v>248</v>
      </c>
      <c r="C9" s="107"/>
      <c r="D9" s="107"/>
      <c r="E9" s="108" t="s">
        <v>254</v>
      </c>
      <c r="F9" s="108"/>
      <c r="G9" s="108"/>
      <c r="H9" s="108"/>
      <c r="I9" s="109"/>
    </row>
    <row r="10" spans="1:9" s="2" customFormat="1" ht="57" customHeight="1" x14ac:dyDescent="0.15">
      <c r="A10" s="93"/>
      <c r="B10" s="107" t="s">
        <v>249</v>
      </c>
      <c r="C10" s="107"/>
      <c r="D10" s="107"/>
      <c r="E10" s="107" t="s">
        <v>253</v>
      </c>
      <c r="F10" s="107"/>
      <c r="G10" s="107"/>
      <c r="H10" s="107"/>
      <c r="I10" s="107"/>
    </row>
    <row r="11" spans="1:9" s="2" customFormat="1" ht="54.75" customHeight="1" x14ac:dyDescent="0.15">
      <c r="A11" s="93"/>
      <c r="B11" s="107" t="s">
        <v>256</v>
      </c>
      <c r="C11" s="107"/>
      <c r="D11" s="107"/>
      <c r="E11" s="110" t="s">
        <v>255</v>
      </c>
      <c r="F11" s="110"/>
      <c r="G11" s="110"/>
      <c r="H11" s="110"/>
      <c r="I11" s="110"/>
    </row>
    <row r="12" spans="1:9" s="2" customFormat="1" ht="20.100000000000001" customHeight="1" x14ac:dyDescent="0.15">
      <c r="A12" s="94" t="s">
        <v>19</v>
      </c>
      <c r="B12" s="6" t="s">
        <v>20</v>
      </c>
      <c r="C12" s="7" t="s">
        <v>21</v>
      </c>
      <c r="D12" s="8" t="s">
        <v>22</v>
      </c>
      <c r="E12" s="5" t="s">
        <v>23</v>
      </c>
      <c r="F12" s="5" t="s">
        <v>24</v>
      </c>
      <c r="G12" s="5" t="s">
        <v>10</v>
      </c>
      <c r="H12" s="5" t="s">
        <v>11</v>
      </c>
      <c r="I12" s="5" t="s">
        <v>236</v>
      </c>
    </row>
    <row r="13" spans="1:9" s="2" customFormat="1" ht="19.5" customHeight="1" x14ac:dyDescent="0.15">
      <c r="A13" s="94"/>
      <c r="B13" s="95" t="s">
        <v>26</v>
      </c>
      <c r="C13" s="102" t="s">
        <v>27</v>
      </c>
      <c r="D13" s="10" t="s">
        <v>28</v>
      </c>
      <c r="E13" s="66">
        <v>1</v>
      </c>
      <c r="F13" s="64">
        <v>0.9829</v>
      </c>
      <c r="G13" s="49">
        <v>2</v>
      </c>
      <c r="H13" s="83">
        <v>2</v>
      </c>
      <c r="I13" s="48"/>
    </row>
    <row r="14" spans="1:9" s="2" customFormat="1" ht="194.25" customHeight="1" x14ac:dyDescent="0.15">
      <c r="A14" s="94"/>
      <c r="B14" s="96"/>
      <c r="C14" s="103"/>
      <c r="D14" s="10" t="s">
        <v>29</v>
      </c>
      <c r="E14" s="66">
        <v>1</v>
      </c>
      <c r="F14" s="64">
        <v>0.73529999999999995</v>
      </c>
      <c r="G14" s="82">
        <v>2</v>
      </c>
      <c r="H14" s="42">
        <f>G14*F14</f>
        <v>1.4705999999999999</v>
      </c>
      <c r="I14" s="48" t="s">
        <v>237</v>
      </c>
    </row>
    <row r="15" spans="1:9" s="2" customFormat="1" ht="20.100000000000001" customHeight="1" x14ac:dyDescent="0.15">
      <c r="A15" s="94"/>
      <c r="B15" s="96"/>
      <c r="C15" s="103"/>
      <c r="D15" s="10" t="s">
        <v>30</v>
      </c>
      <c r="E15" s="49" t="s">
        <v>129</v>
      </c>
      <c r="F15" s="65">
        <f>527342.08/619800</f>
        <v>0.85082620200064529</v>
      </c>
      <c r="G15" s="82">
        <v>2</v>
      </c>
      <c r="H15" s="83">
        <v>2</v>
      </c>
      <c r="I15" s="48"/>
    </row>
    <row r="16" spans="1:9" s="2" customFormat="1" ht="20.100000000000001" customHeight="1" x14ac:dyDescent="0.15">
      <c r="A16" s="94"/>
      <c r="B16" s="96"/>
      <c r="C16" s="104"/>
      <c r="D16" s="10" t="s">
        <v>31</v>
      </c>
      <c r="E16" s="49" t="s">
        <v>130</v>
      </c>
      <c r="F16" s="65">
        <f>(4381614.2-6419228.16)/6419228.16</f>
        <v>-0.317423514044405</v>
      </c>
      <c r="G16" s="82">
        <v>2</v>
      </c>
      <c r="H16" s="83">
        <v>2</v>
      </c>
      <c r="I16" s="48"/>
    </row>
    <row r="17" spans="1:10" s="2" customFormat="1" ht="20.100000000000001" customHeight="1" x14ac:dyDescent="0.15">
      <c r="A17" s="94"/>
      <c r="B17" s="96"/>
      <c r="C17" s="105" t="s">
        <v>32</v>
      </c>
      <c r="D17" s="10" t="s">
        <v>33</v>
      </c>
      <c r="E17" s="49" t="s">
        <v>131</v>
      </c>
      <c r="F17" s="66">
        <v>1</v>
      </c>
      <c r="G17" s="82">
        <v>2</v>
      </c>
      <c r="H17" s="83">
        <v>2</v>
      </c>
      <c r="I17" s="48"/>
    </row>
    <row r="18" spans="1:10" s="2" customFormat="1" ht="20.100000000000001" customHeight="1" x14ac:dyDescent="0.15">
      <c r="A18" s="94"/>
      <c r="B18" s="96"/>
      <c r="C18" s="104"/>
      <c r="D18" s="10" t="s">
        <v>34</v>
      </c>
      <c r="E18" s="49" t="s">
        <v>132</v>
      </c>
      <c r="F18" s="66">
        <v>1</v>
      </c>
      <c r="G18" s="82">
        <v>2</v>
      </c>
      <c r="H18" s="83">
        <v>2</v>
      </c>
      <c r="I18" s="48"/>
    </row>
    <row r="19" spans="1:10" s="2" customFormat="1" ht="20.100000000000001" customHeight="1" x14ac:dyDescent="0.15">
      <c r="A19" s="94"/>
      <c r="B19" s="96"/>
      <c r="C19" s="11" t="s">
        <v>35</v>
      </c>
      <c r="D19" s="10" t="s">
        <v>36</v>
      </c>
      <c r="E19" s="49" t="s">
        <v>132</v>
      </c>
      <c r="F19" s="66">
        <v>1</v>
      </c>
      <c r="G19" s="82">
        <v>2</v>
      </c>
      <c r="H19" s="83">
        <v>2</v>
      </c>
      <c r="I19" s="48"/>
    </row>
    <row r="20" spans="1:10" s="2" customFormat="1" ht="20.100000000000001" customHeight="1" x14ac:dyDescent="0.15">
      <c r="A20" s="94"/>
      <c r="B20" s="96"/>
      <c r="C20" s="12" t="s">
        <v>37</v>
      </c>
      <c r="D20" s="10" t="s">
        <v>38</v>
      </c>
      <c r="E20" s="49" t="s">
        <v>132</v>
      </c>
      <c r="F20" s="66">
        <v>1</v>
      </c>
      <c r="G20" s="82">
        <v>2</v>
      </c>
      <c r="H20" s="83">
        <v>2</v>
      </c>
      <c r="I20" s="48"/>
    </row>
    <row r="21" spans="1:10" s="2" customFormat="1" ht="20.100000000000001" customHeight="1" x14ac:dyDescent="0.15">
      <c r="A21" s="94"/>
      <c r="B21" s="96"/>
      <c r="C21" s="12" t="s">
        <v>39</v>
      </c>
      <c r="D21" s="10" t="s">
        <v>40</v>
      </c>
      <c r="E21" s="49" t="s">
        <v>129</v>
      </c>
      <c r="F21" s="75">
        <f>102/105</f>
        <v>0.97142857142857142</v>
      </c>
      <c r="G21" s="82">
        <v>2</v>
      </c>
      <c r="H21" s="83">
        <v>2</v>
      </c>
      <c r="I21" s="48"/>
    </row>
    <row r="22" spans="1:10" s="2" customFormat="1" ht="20.100000000000001" customHeight="1" x14ac:dyDescent="0.15">
      <c r="A22" s="94"/>
      <c r="B22" s="97"/>
      <c r="C22" s="12" t="s">
        <v>41</v>
      </c>
      <c r="D22" s="10" t="s">
        <v>42</v>
      </c>
      <c r="E22" s="49" t="s">
        <v>131</v>
      </c>
      <c r="F22" s="66">
        <v>1</v>
      </c>
      <c r="G22" s="82">
        <v>2</v>
      </c>
      <c r="H22" s="83">
        <v>2</v>
      </c>
      <c r="I22" s="48"/>
    </row>
    <row r="23" spans="1:10" s="2" customFormat="1" ht="20.100000000000001" customHeight="1" x14ac:dyDescent="0.15">
      <c r="A23" s="94"/>
      <c r="B23" s="98" t="s">
        <v>43</v>
      </c>
      <c r="C23" s="102" t="s">
        <v>44</v>
      </c>
      <c r="D23" s="10" t="s">
        <v>204</v>
      </c>
      <c r="E23" s="49" t="s">
        <v>250</v>
      </c>
      <c r="F23" s="64">
        <v>0.98950000000000005</v>
      </c>
      <c r="G23" s="49">
        <v>3</v>
      </c>
      <c r="H23" s="82">
        <v>3</v>
      </c>
      <c r="I23" s="48"/>
    </row>
    <row r="24" spans="1:10" s="2" customFormat="1" ht="20.100000000000001" customHeight="1" x14ac:dyDescent="0.15">
      <c r="A24" s="94"/>
      <c r="B24" s="99"/>
      <c r="C24" s="103"/>
      <c r="D24" s="10" t="s">
        <v>205</v>
      </c>
      <c r="E24" s="49" t="s">
        <v>250</v>
      </c>
      <c r="F24" s="64">
        <v>0.91100000000000003</v>
      </c>
      <c r="G24" s="82">
        <v>3</v>
      </c>
      <c r="H24" s="82">
        <v>3</v>
      </c>
      <c r="I24" s="48"/>
    </row>
    <row r="25" spans="1:10" s="2" customFormat="1" ht="20.100000000000001" customHeight="1" x14ac:dyDescent="0.15">
      <c r="A25" s="94"/>
      <c r="B25" s="99"/>
      <c r="C25" s="103"/>
      <c r="D25" s="57" t="s">
        <v>206</v>
      </c>
      <c r="E25" s="66">
        <v>1</v>
      </c>
      <c r="F25" s="66">
        <v>1</v>
      </c>
      <c r="G25" s="82">
        <v>3</v>
      </c>
      <c r="H25" s="82">
        <v>3</v>
      </c>
      <c r="I25" s="48"/>
    </row>
    <row r="26" spans="1:10" s="2" customFormat="1" ht="85.5" customHeight="1" x14ac:dyDescent="0.15">
      <c r="A26" s="94"/>
      <c r="B26" s="99"/>
      <c r="C26" s="103"/>
      <c r="D26" s="10" t="s">
        <v>207</v>
      </c>
      <c r="E26" s="49" t="s">
        <v>239</v>
      </c>
      <c r="F26" s="49" t="s">
        <v>229</v>
      </c>
      <c r="G26" s="82">
        <v>3</v>
      </c>
      <c r="H26" s="83">
        <v>2</v>
      </c>
      <c r="I26" s="48" t="s">
        <v>244</v>
      </c>
      <c r="J26" s="67"/>
    </row>
    <row r="27" spans="1:10" s="2" customFormat="1" ht="87.75" customHeight="1" x14ac:dyDescent="0.15">
      <c r="A27" s="94"/>
      <c r="B27" s="99"/>
      <c r="C27" s="103"/>
      <c r="D27" s="57" t="s">
        <v>208</v>
      </c>
      <c r="E27" s="49" t="s">
        <v>240</v>
      </c>
      <c r="F27" s="49" t="s">
        <v>228</v>
      </c>
      <c r="G27" s="82">
        <v>3</v>
      </c>
      <c r="H27" s="83">
        <v>2</v>
      </c>
      <c r="I27" s="84" t="s">
        <v>243</v>
      </c>
      <c r="J27" s="67"/>
    </row>
    <row r="28" spans="1:10" s="2" customFormat="1" ht="20.100000000000001" customHeight="1" x14ac:dyDescent="0.15">
      <c r="A28" s="94"/>
      <c r="B28" s="99"/>
      <c r="C28" s="103"/>
      <c r="D28" s="10" t="s">
        <v>209</v>
      </c>
      <c r="E28" s="49" t="s">
        <v>251</v>
      </c>
      <c r="F28" s="64">
        <v>0.86229999999999996</v>
      </c>
      <c r="G28" s="82">
        <v>3</v>
      </c>
      <c r="H28" s="82">
        <v>3</v>
      </c>
      <c r="I28" s="48" t="s">
        <v>232</v>
      </c>
    </row>
    <row r="29" spans="1:10" s="2" customFormat="1" ht="20.100000000000001" customHeight="1" x14ac:dyDescent="0.15">
      <c r="A29" s="94"/>
      <c r="B29" s="99"/>
      <c r="C29" s="103"/>
      <c r="D29" s="10" t="s">
        <v>210</v>
      </c>
      <c r="E29" s="49" t="s">
        <v>139</v>
      </c>
      <c r="F29" s="64">
        <v>3.5999999999999999E-3</v>
      </c>
      <c r="G29" s="82">
        <v>3</v>
      </c>
      <c r="H29" s="82">
        <v>3</v>
      </c>
      <c r="I29" s="48"/>
    </row>
    <row r="30" spans="1:10" s="2" customFormat="1" ht="20.100000000000001" customHeight="1" x14ac:dyDescent="0.15">
      <c r="A30" s="94"/>
      <c r="B30" s="99"/>
      <c r="C30" s="103"/>
      <c r="D30" s="10" t="s">
        <v>133</v>
      </c>
      <c r="E30" s="66">
        <v>1</v>
      </c>
      <c r="F30" s="66">
        <v>1</v>
      </c>
      <c r="G30" s="82">
        <v>3</v>
      </c>
      <c r="H30" s="82">
        <v>3</v>
      </c>
      <c r="I30" s="48"/>
    </row>
    <row r="31" spans="1:10" s="2" customFormat="1" ht="20.100000000000001" customHeight="1" x14ac:dyDescent="0.15">
      <c r="A31" s="94"/>
      <c r="B31" s="99"/>
      <c r="C31" s="103"/>
      <c r="D31" s="10" t="s">
        <v>134</v>
      </c>
      <c r="E31" s="66">
        <v>1</v>
      </c>
      <c r="F31" s="66">
        <v>1</v>
      </c>
      <c r="G31" s="82">
        <v>3</v>
      </c>
      <c r="H31" s="82">
        <v>3</v>
      </c>
      <c r="I31" s="48"/>
    </row>
    <row r="32" spans="1:10" s="2" customFormat="1" ht="20.100000000000001" customHeight="1" x14ac:dyDescent="0.15">
      <c r="A32" s="94"/>
      <c r="B32" s="99"/>
      <c r="C32" s="103"/>
      <c r="D32" s="10" t="s">
        <v>211</v>
      </c>
      <c r="E32" s="49" t="s">
        <v>177</v>
      </c>
      <c r="F32" s="64">
        <v>0.99429999999999996</v>
      </c>
      <c r="G32" s="82">
        <v>3</v>
      </c>
      <c r="H32" s="82">
        <v>3</v>
      </c>
      <c r="I32" s="48"/>
    </row>
    <row r="33" spans="1:10" s="2" customFormat="1" ht="20.100000000000001" customHeight="1" x14ac:dyDescent="0.15">
      <c r="A33" s="94"/>
      <c r="B33" s="99"/>
      <c r="C33" s="103"/>
      <c r="D33" s="10" t="s">
        <v>135</v>
      </c>
      <c r="E33" s="49" t="s">
        <v>140</v>
      </c>
      <c r="F33" s="66">
        <v>1</v>
      </c>
      <c r="G33" s="82">
        <v>3</v>
      </c>
      <c r="H33" s="82">
        <v>3</v>
      </c>
      <c r="I33" s="48"/>
    </row>
    <row r="34" spans="1:10" s="2" customFormat="1" ht="36" customHeight="1" x14ac:dyDescent="0.15">
      <c r="A34" s="94"/>
      <c r="B34" s="99"/>
      <c r="C34" s="103"/>
      <c r="D34" s="10" t="s">
        <v>136</v>
      </c>
      <c r="E34" s="49" t="s">
        <v>140</v>
      </c>
      <c r="F34" s="66">
        <v>1</v>
      </c>
      <c r="G34" s="82">
        <v>3</v>
      </c>
      <c r="H34" s="82">
        <v>3</v>
      </c>
      <c r="I34" s="48"/>
    </row>
    <row r="35" spans="1:10" s="2" customFormat="1" ht="35.25" customHeight="1" x14ac:dyDescent="0.15">
      <c r="A35" s="94"/>
      <c r="B35" s="99"/>
      <c r="C35" s="103"/>
      <c r="D35" s="10" t="s">
        <v>137</v>
      </c>
      <c r="E35" s="49" t="s">
        <v>140</v>
      </c>
      <c r="F35" s="66">
        <v>1</v>
      </c>
      <c r="G35" s="82">
        <v>3</v>
      </c>
      <c r="H35" s="82">
        <v>3</v>
      </c>
      <c r="I35" s="48"/>
    </row>
    <row r="36" spans="1:10" s="2" customFormat="1" ht="20.100000000000001" customHeight="1" x14ac:dyDescent="0.15">
      <c r="A36" s="94"/>
      <c r="B36" s="99"/>
      <c r="C36" s="106"/>
      <c r="D36" s="57" t="s">
        <v>138</v>
      </c>
      <c r="E36" s="49" t="s">
        <v>141</v>
      </c>
      <c r="F36" s="66">
        <v>1</v>
      </c>
      <c r="G36" s="82">
        <v>3</v>
      </c>
      <c r="H36" s="82">
        <v>3</v>
      </c>
      <c r="I36" s="48"/>
    </row>
    <row r="37" spans="1:10" s="2" customFormat="1" ht="20.100000000000001" customHeight="1" x14ac:dyDescent="0.15">
      <c r="A37" s="94"/>
      <c r="B37" s="99"/>
      <c r="C37" s="94" t="s">
        <v>45</v>
      </c>
      <c r="D37" s="57" t="s">
        <v>212</v>
      </c>
      <c r="E37" s="49" t="s">
        <v>241</v>
      </c>
      <c r="F37" s="66">
        <v>0.26</v>
      </c>
      <c r="G37" s="49">
        <v>2</v>
      </c>
      <c r="H37" s="82">
        <v>2</v>
      </c>
      <c r="I37" s="48"/>
    </row>
    <row r="38" spans="1:10" s="2" customFormat="1" ht="85.5" customHeight="1" x14ac:dyDescent="0.15">
      <c r="A38" s="94"/>
      <c r="B38" s="99"/>
      <c r="C38" s="94"/>
      <c r="D38" s="57" t="s">
        <v>213</v>
      </c>
      <c r="E38" s="49" t="s">
        <v>187</v>
      </c>
      <c r="F38" s="64">
        <v>9.6600000000000005E-2</v>
      </c>
      <c r="G38" s="49">
        <v>2</v>
      </c>
      <c r="H38" s="83">
        <v>1</v>
      </c>
      <c r="I38" s="48" t="s">
        <v>235</v>
      </c>
    </row>
    <row r="39" spans="1:10" s="2" customFormat="1" ht="19.5" customHeight="1" x14ac:dyDescent="0.15">
      <c r="A39" s="94"/>
      <c r="B39" s="99"/>
      <c r="C39" s="102" t="s">
        <v>48</v>
      </c>
      <c r="D39" s="13" t="s">
        <v>49</v>
      </c>
      <c r="E39" s="49" t="s">
        <v>142</v>
      </c>
      <c r="F39" s="66">
        <v>1</v>
      </c>
      <c r="G39" s="49">
        <v>2</v>
      </c>
      <c r="H39" s="82">
        <v>2</v>
      </c>
      <c r="I39" s="48"/>
      <c r="J39" s="67"/>
    </row>
    <row r="40" spans="1:10" s="2" customFormat="1" ht="20.100000000000001" customHeight="1" x14ac:dyDescent="0.15">
      <c r="A40" s="94"/>
      <c r="B40" s="100"/>
      <c r="C40" s="104"/>
      <c r="D40" s="13" t="s">
        <v>50</v>
      </c>
      <c r="E40" s="49" t="s">
        <v>143</v>
      </c>
      <c r="F40" s="66">
        <v>1</v>
      </c>
      <c r="G40" s="49">
        <v>2</v>
      </c>
      <c r="H40" s="82">
        <v>2</v>
      </c>
      <c r="I40" s="48"/>
    </row>
    <row r="41" spans="1:10" s="2" customFormat="1" ht="20.100000000000001" customHeight="1" x14ac:dyDescent="0.15">
      <c r="A41" s="94"/>
      <c r="B41" s="101" t="s">
        <v>51</v>
      </c>
      <c r="C41" s="11" t="s">
        <v>52</v>
      </c>
      <c r="D41" s="10" t="s">
        <v>53</v>
      </c>
      <c r="E41" s="49" t="s">
        <v>144</v>
      </c>
      <c r="F41" s="66">
        <v>1</v>
      </c>
      <c r="G41" s="49">
        <v>2</v>
      </c>
      <c r="H41" s="82">
        <v>2</v>
      </c>
      <c r="I41" s="48"/>
    </row>
    <row r="42" spans="1:10" s="2" customFormat="1" ht="20.100000000000001" customHeight="1" x14ac:dyDescent="0.15">
      <c r="A42" s="94"/>
      <c r="B42" s="96"/>
      <c r="C42" s="68" t="s">
        <v>214</v>
      </c>
      <c r="D42" s="69" t="s">
        <v>215</v>
      </c>
      <c r="E42" s="52" t="s">
        <v>216</v>
      </c>
      <c r="F42" s="70">
        <v>1</v>
      </c>
      <c r="G42" s="82">
        <v>2</v>
      </c>
      <c r="H42" s="82">
        <v>2</v>
      </c>
      <c r="I42" s="48"/>
    </row>
    <row r="43" spans="1:10" s="2" customFormat="1" ht="20.100000000000001" customHeight="1" x14ac:dyDescent="0.15">
      <c r="A43" s="94"/>
      <c r="B43" s="96"/>
      <c r="C43" s="68" t="s">
        <v>217</v>
      </c>
      <c r="D43" s="71" t="s">
        <v>218</v>
      </c>
      <c r="E43" s="76" t="s">
        <v>219</v>
      </c>
      <c r="F43" s="77">
        <v>0.98</v>
      </c>
      <c r="G43" s="82">
        <v>2</v>
      </c>
      <c r="H43" s="82">
        <v>2</v>
      </c>
      <c r="I43" s="48"/>
      <c r="J43" s="67"/>
    </row>
    <row r="44" spans="1:10" s="2" customFormat="1" ht="20.100000000000001" customHeight="1" x14ac:dyDescent="0.15">
      <c r="A44" s="94"/>
      <c r="B44" s="96"/>
      <c r="C44" s="12" t="s">
        <v>54</v>
      </c>
      <c r="D44" s="10" t="s">
        <v>55</v>
      </c>
      <c r="E44" s="49" t="s">
        <v>144</v>
      </c>
      <c r="F44" s="66">
        <v>1</v>
      </c>
      <c r="G44" s="82">
        <v>2</v>
      </c>
      <c r="H44" s="82">
        <v>2</v>
      </c>
      <c r="I44" s="48"/>
    </row>
    <row r="45" spans="1:10" s="2" customFormat="1" ht="20.100000000000001" customHeight="1" x14ac:dyDescent="0.15">
      <c r="A45" s="94"/>
      <c r="B45" s="96"/>
      <c r="C45" s="9" t="s">
        <v>56</v>
      </c>
      <c r="D45" s="14" t="s">
        <v>57</v>
      </c>
      <c r="E45" s="49" t="s">
        <v>144</v>
      </c>
      <c r="F45" s="66">
        <v>1</v>
      </c>
      <c r="G45" s="82">
        <v>2</v>
      </c>
      <c r="H45" s="82">
        <v>2</v>
      </c>
      <c r="I45" s="48"/>
    </row>
    <row r="46" spans="1:10" s="2" customFormat="1" ht="20.100000000000001" customHeight="1" x14ac:dyDescent="0.15">
      <c r="A46" s="94"/>
      <c r="B46" s="58" t="s">
        <v>146</v>
      </c>
      <c r="C46" s="59" t="s">
        <v>146</v>
      </c>
      <c r="D46" s="14" t="s">
        <v>145</v>
      </c>
      <c r="E46" s="58" t="s">
        <v>242</v>
      </c>
      <c r="F46" s="66">
        <v>0.9</v>
      </c>
      <c r="G46" s="49">
        <v>10</v>
      </c>
      <c r="H46" s="82">
        <v>10</v>
      </c>
      <c r="I46" s="48"/>
    </row>
    <row r="47" spans="1:10" s="2" customFormat="1" ht="20.100000000000001" customHeight="1" x14ac:dyDescent="0.15">
      <c r="A47" s="93" t="s">
        <v>58</v>
      </c>
      <c r="B47" s="111"/>
      <c r="C47" s="111"/>
      <c r="D47" s="111"/>
      <c r="E47" s="111"/>
      <c r="F47" s="111"/>
      <c r="G47" s="112"/>
      <c r="H47" s="42">
        <f>SUM(H13:H46)+I4</f>
        <v>95.480555352301081</v>
      </c>
      <c r="I47" s="48"/>
    </row>
    <row r="48" spans="1:10" s="2" customFormat="1" ht="20.100000000000001" customHeight="1" x14ac:dyDescent="0.15">
      <c r="A48" s="85" t="s">
        <v>59</v>
      </c>
      <c r="B48" s="86"/>
      <c r="C48" s="86"/>
      <c r="D48" s="86"/>
      <c r="E48" s="86"/>
      <c r="F48" s="86"/>
      <c r="G48" s="86"/>
      <c r="H48" s="86"/>
      <c r="I48" s="87"/>
    </row>
    <row r="49" spans="1:9 16379:16381" s="3" customFormat="1" ht="47.25" customHeight="1" x14ac:dyDescent="0.15">
      <c r="A49" s="88" t="s">
        <v>60</v>
      </c>
      <c r="B49" s="88"/>
      <c r="C49" s="88"/>
      <c r="D49" s="88"/>
      <c r="E49" s="88"/>
      <c r="F49" s="88"/>
      <c r="G49" s="88"/>
      <c r="H49" s="88"/>
      <c r="I49" s="88"/>
    </row>
    <row r="50" spans="1:9 16379:16381" s="3" customFormat="1" ht="45.75" customHeight="1" x14ac:dyDescent="0.15">
      <c r="A50" s="88" t="s">
        <v>61</v>
      </c>
      <c r="B50" s="88"/>
      <c r="C50" s="88"/>
      <c r="D50" s="88"/>
      <c r="E50" s="88"/>
      <c r="F50" s="88"/>
      <c r="G50" s="88"/>
      <c r="H50" s="88"/>
      <c r="I50" s="88"/>
    </row>
    <row r="51" spans="1:9 16379:16381" s="2" customFormat="1" ht="20.100000000000001" customHeight="1" x14ac:dyDescent="0.15"/>
    <row r="52" spans="1:9 16379:16381" s="2" customFormat="1" ht="20.100000000000001" customHeight="1" x14ac:dyDescent="0.15"/>
    <row r="53" spans="1:9 16379:16381" s="2" customFormat="1" ht="20.100000000000001" customHeight="1" x14ac:dyDescent="0.15"/>
    <row r="54" spans="1:9 16379:16381" s="2" customFormat="1" ht="20.100000000000001" customHeight="1" x14ac:dyDescent="0.15"/>
    <row r="55" spans="1:9 16379:16381" s="2" customFormat="1" ht="20.100000000000001" customHeight="1" x14ac:dyDescent="0.15">
      <c r="XEY55" s="4"/>
      <c r="XEZ55" s="4"/>
      <c r="XFA55" s="4"/>
    </row>
  </sheetData>
  <mergeCells count="31">
    <mergeCell ref="A1:I1"/>
    <mergeCell ref="B2:I2"/>
    <mergeCell ref="F3:G3"/>
    <mergeCell ref="F4:G4"/>
    <mergeCell ref="F5:G5"/>
    <mergeCell ref="B11:D11"/>
    <mergeCell ref="E11:I11"/>
    <mergeCell ref="A47:G47"/>
    <mergeCell ref="F6:G6"/>
    <mergeCell ref="B7:D7"/>
    <mergeCell ref="E7:I7"/>
    <mergeCell ref="B8:D8"/>
    <mergeCell ref="E8:I8"/>
    <mergeCell ref="B10:D10"/>
    <mergeCell ref="E10:I10"/>
    <mergeCell ref="A48:I48"/>
    <mergeCell ref="A49:I49"/>
    <mergeCell ref="A50:I50"/>
    <mergeCell ref="A3:A6"/>
    <mergeCell ref="A7:A11"/>
    <mergeCell ref="A12:A46"/>
    <mergeCell ref="B13:B22"/>
    <mergeCell ref="B23:B40"/>
    <mergeCell ref="B41:B45"/>
    <mergeCell ref="C13:C16"/>
    <mergeCell ref="C17:C18"/>
    <mergeCell ref="C23:C36"/>
    <mergeCell ref="C37:C38"/>
    <mergeCell ref="C39:C40"/>
    <mergeCell ref="B9:D9"/>
    <mergeCell ref="E9:I9"/>
  </mergeCells>
  <phoneticPr fontId="15" type="noConversion"/>
  <pageMargins left="0.75" right="0.75" top="1" bottom="1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workbookViewId="0">
      <selection activeCell="E8" sqref="E8"/>
    </sheetView>
  </sheetViews>
  <sheetFormatPr defaultColWidth="9" defaultRowHeight="20.100000000000001" customHeight="1" x14ac:dyDescent="0.15"/>
  <cols>
    <col min="1" max="1" width="8.125" style="1" customWidth="1"/>
    <col min="2" max="2" width="26.375" customWidth="1"/>
    <col min="3" max="3" width="27.375" customWidth="1"/>
    <col min="4" max="4" width="12.625" customWidth="1"/>
    <col min="5" max="6" width="13.25" customWidth="1"/>
    <col min="7" max="11" width="12.625" customWidth="1"/>
  </cols>
  <sheetData>
    <row r="1" spans="1:11" ht="47.25" customHeight="1" x14ac:dyDescent="0.15">
      <c r="A1" s="124" t="s">
        <v>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33" customFormat="1" ht="20.100000000000001" customHeight="1" x14ac:dyDescent="0.15">
      <c r="A2" s="126" t="s">
        <v>63</v>
      </c>
      <c r="B2" s="125" t="s">
        <v>64</v>
      </c>
      <c r="C2" s="129" t="s">
        <v>65</v>
      </c>
      <c r="D2" s="125" t="s">
        <v>66</v>
      </c>
      <c r="E2" s="125"/>
      <c r="F2" s="125"/>
      <c r="G2" s="125"/>
      <c r="H2" s="125"/>
      <c r="I2" s="125"/>
      <c r="J2" s="126" t="s">
        <v>67</v>
      </c>
      <c r="K2" s="126" t="s">
        <v>68</v>
      </c>
    </row>
    <row r="3" spans="1:11" s="33" customFormat="1" ht="20.100000000000001" customHeight="1" x14ac:dyDescent="0.15">
      <c r="A3" s="127"/>
      <c r="B3" s="125"/>
      <c r="C3" s="129"/>
      <c r="D3" s="125" t="s">
        <v>7</v>
      </c>
      <c r="E3" s="125"/>
      <c r="F3" s="125"/>
      <c r="G3" s="125"/>
      <c r="H3" s="125" t="s">
        <v>69</v>
      </c>
      <c r="I3" s="125" t="s">
        <v>70</v>
      </c>
      <c r="J3" s="127"/>
      <c r="K3" s="127"/>
    </row>
    <row r="4" spans="1:11" s="33" customFormat="1" ht="20.100000000000001" customHeight="1" x14ac:dyDescent="0.15">
      <c r="A4" s="128"/>
      <c r="B4" s="125"/>
      <c r="C4" s="129"/>
      <c r="D4" s="34" t="s">
        <v>71</v>
      </c>
      <c r="E4" s="35" t="s">
        <v>72</v>
      </c>
      <c r="F4" s="35" t="s">
        <v>73</v>
      </c>
      <c r="G4" s="35" t="s">
        <v>74</v>
      </c>
      <c r="H4" s="125"/>
      <c r="I4" s="129"/>
      <c r="J4" s="128"/>
      <c r="K4" s="127"/>
    </row>
    <row r="5" spans="1:11" s="29" customFormat="1" ht="20.100000000000001" customHeight="1" x14ac:dyDescent="0.15">
      <c r="A5" s="36">
        <v>1</v>
      </c>
      <c r="B5" s="36" t="s">
        <v>116</v>
      </c>
      <c r="C5" s="36" t="s">
        <v>121</v>
      </c>
      <c r="D5" s="78">
        <f>SUM(E5:G5)</f>
        <v>255</v>
      </c>
      <c r="E5" s="78">
        <v>255</v>
      </c>
      <c r="F5" s="78">
        <v>0</v>
      </c>
      <c r="G5" s="78">
        <v>0</v>
      </c>
      <c r="H5" s="78">
        <v>255</v>
      </c>
      <c r="I5" s="81">
        <f>H5/D5</f>
        <v>1</v>
      </c>
      <c r="J5" s="78">
        <v>96</v>
      </c>
      <c r="K5" s="36" t="s">
        <v>117</v>
      </c>
    </row>
    <row r="6" spans="1:11" s="29" customFormat="1" ht="20.100000000000001" customHeight="1" x14ac:dyDescent="0.15">
      <c r="A6" s="121" t="s">
        <v>75</v>
      </c>
      <c r="B6" s="122"/>
      <c r="C6" s="123"/>
      <c r="D6" s="78">
        <f>SUM(D5:D5)</f>
        <v>255</v>
      </c>
      <c r="E6" s="78">
        <f>SUM(E5:E5)</f>
        <v>255</v>
      </c>
      <c r="F6" s="78">
        <f>SUM(F5:F5)</f>
        <v>0</v>
      </c>
      <c r="G6" s="78">
        <f>SUM(G5:G5)</f>
        <v>0</v>
      </c>
      <c r="H6" s="78">
        <f>SUM(H5:H5)</f>
        <v>255</v>
      </c>
      <c r="I6" s="81">
        <f>H6/D6</f>
        <v>1</v>
      </c>
      <c r="J6" s="36" t="s">
        <v>117</v>
      </c>
      <c r="K6" s="36" t="s">
        <v>117</v>
      </c>
    </row>
  </sheetData>
  <mergeCells count="11">
    <mergeCell ref="A6:C6"/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5" type="noConversion"/>
  <pageMargins left="0.75" right="0.75" top="1" bottom="1" header="0.5" footer="0.5"/>
  <pageSetup paperSize="9" scale="81" orientation="landscape"/>
  <ignoredErrors>
    <ignoredError sqref="D5:H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68A7-D7E6-4E96-8056-695C562EBF9D}">
  <dimension ref="A1:N46"/>
  <sheetViews>
    <sheetView workbookViewId="0">
      <selection activeCell="F8" sqref="F8:G8"/>
    </sheetView>
  </sheetViews>
  <sheetFormatPr defaultColWidth="9" defaultRowHeight="13.5" x14ac:dyDescent="0.1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spans="1:14" ht="42" customHeight="1" x14ac:dyDescent="0.15">
      <c r="A1" s="149" t="s">
        <v>124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s="29" customFormat="1" ht="20.100000000000001" customHeight="1" x14ac:dyDescent="0.15">
      <c r="A2" s="146" t="s">
        <v>64</v>
      </c>
      <c r="B2" s="146"/>
      <c r="C2" s="146" t="s">
        <v>116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29" customFormat="1" ht="20.100000000000001" customHeight="1" x14ac:dyDescent="0.15">
      <c r="A3" s="146" t="s">
        <v>65</v>
      </c>
      <c r="B3" s="146"/>
      <c r="C3" s="146" t="s">
        <v>121</v>
      </c>
      <c r="D3" s="146"/>
      <c r="E3" s="146"/>
      <c r="F3" s="146"/>
      <c r="G3" s="146"/>
      <c r="H3" s="146" t="s">
        <v>76</v>
      </c>
      <c r="I3" s="146"/>
      <c r="J3" s="146" t="s">
        <v>121</v>
      </c>
      <c r="K3" s="146"/>
      <c r="L3" s="146"/>
      <c r="M3" s="146"/>
      <c r="N3" s="146"/>
    </row>
    <row r="4" spans="1:14" s="29" customFormat="1" ht="20.100000000000001" customHeight="1" x14ac:dyDescent="0.15">
      <c r="A4" s="146" t="s">
        <v>66</v>
      </c>
      <c r="B4" s="146"/>
      <c r="C4" s="146"/>
      <c r="D4" s="146"/>
      <c r="E4" s="146" t="s">
        <v>6</v>
      </c>
      <c r="F4" s="146" t="s">
        <v>77</v>
      </c>
      <c r="G4" s="146"/>
      <c r="H4" s="146" t="s">
        <v>78</v>
      </c>
      <c r="I4" s="146"/>
      <c r="J4" s="146" t="s">
        <v>10</v>
      </c>
      <c r="K4" s="146"/>
      <c r="L4" s="146" t="s">
        <v>79</v>
      </c>
      <c r="M4" s="146"/>
      <c r="N4" s="146" t="s">
        <v>11</v>
      </c>
    </row>
    <row r="5" spans="1:14" s="29" customFormat="1" ht="20.100000000000001" customHeight="1" x14ac:dyDescent="0.1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s="29" customFormat="1" ht="20.100000000000001" customHeight="1" x14ac:dyDescent="0.15">
      <c r="A6" s="146"/>
      <c r="B6" s="146"/>
      <c r="C6" s="151" t="s">
        <v>80</v>
      </c>
      <c r="D6" s="151"/>
      <c r="E6" s="72">
        <v>255</v>
      </c>
      <c r="F6" s="148">
        <v>255</v>
      </c>
      <c r="G6" s="148"/>
      <c r="H6" s="148">
        <v>255</v>
      </c>
      <c r="I6" s="148"/>
      <c r="J6" s="146">
        <v>10</v>
      </c>
      <c r="K6" s="146"/>
      <c r="L6" s="152">
        <f>H6/F6</f>
        <v>1</v>
      </c>
      <c r="M6" s="152"/>
      <c r="N6" s="72">
        <f>L6*J6</f>
        <v>10</v>
      </c>
    </row>
    <row r="7" spans="1:14" s="29" customFormat="1" ht="20.100000000000001" customHeight="1" x14ac:dyDescent="0.15">
      <c r="A7" s="146"/>
      <c r="B7" s="146"/>
      <c r="C7" s="146" t="s">
        <v>81</v>
      </c>
      <c r="D7" s="146"/>
      <c r="E7" s="72">
        <v>255</v>
      </c>
      <c r="F7" s="148">
        <v>255</v>
      </c>
      <c r="G7" s="148"/>
      <c r="H7" s="148">
        <v>255</v>
      </c>
      <c r="I7" s="148"/>
      <c r="J7" s="146" t="s">
        <v>14</v>
      </c>
      <c r="K7" s="146"/>
      <c r="L7" s="146" t="s">
        <v>117</v>
      </c>
      <c r="M7" s="146"/>
      <c r="N7" s="30" t="s">
        <v>14</v>
      </c>
    </row>
    <row r="8" spans="1:14" s="29" customFormat="1" ht="20.100000000000001" customHeight="1" x14ac:dyDescent="0.15">
      <c r="A8" s="146"/>
      <c r="B8" s="146"/>
      <c r="C8" s="146" t="s">
        <v>82</v>
      </c>
      <c r="D8" s="146"/>
      <c r="E8" s="72">
        <v>0</v>
      </c>
      <c r="F8" s="148">
        <v>0</v>
      </c>
      <c r="G8" s="148"/>
      <c r="H8" s="148">
        <v>0</v>
      </c>
      <c r="I8" s="148"/>
      <c r="J8" s="146" t="s">
        <v>14</v>
      </c>
      <c r="K8" s="146"/>
      <c r="L8" s="146" t="s">
        <v>117</v>
      </c>
      <c r="M8" s="146"/>
      <c r="N8" s="30" t="s">
        <v>14</v>
      </c>
    </row>
    <row r="9" spans="1:14" s="29" customFormat="1" ht="20.100000000000001" customHeight="1" x14ac:dyDescent="0.15">
      <c r="A9" s="146"/>
      <c r="B9" s="146"/>
      <c r="C9" s="146" t="s">
        <v>74</v>
      </c>
      <c r="D9" s="146"/>
      <c r="E9" s="72">
        <v>0</v>
      </c>
      <c r="F9" s="148">
        <v>0</v>
      </c>
      <c r="G9" s="148"/>
      <c r="H9" s="148">
        <v>0</v>
      </c>
      <c r="I9" s="148"/>
      <c r="J9" s="146" t="s">
        <v>14</v>
      </c>
      <c r="K9" s="146"/>
      <c r="L9" s="146" t="s">
        <v>117</v>
      </c>
      <c r="M9" s="146"/>
      <c r="N9" s="30" t="s">
        <v>14</v>
      </c>
    </row>
    <row r="10" spans="1:14" s="29" customFormat="1" ht="20.100000000000001" customHeight="1" x14ac:dyDescent="0.15">
      <c r="A10" s="146" t="s">
        <v>83</v>
      </c>
      <c r="B10" s="146" t="s">
        <v>17</v>
      </c>
      <c r="C10" s="146"/>
      <c r="D10" s="146"/>
      <c r="E10" s="146"/>
      <c r="F10" s="146"/>
      <c r="G10" s="146"/>
      <c r="H10" s="146" t="s">
        <v>84</v>
      </c>
      <c r="I10" s="146"/>
      <c r="J10" s="146"/>
      <c r="K10" s="146"/>
      <c r="L10" s="146"/>
      <c r="M10" s="146"/>
      <c r="N10" s="146"/>
    </row>
    <row r="11" spans="1:14" s="29" customFormat="1" ht="58.5" customHeight="1" x14ac:dyDescent="0.15">
      <c r="A11" s="146"/>
      <c r="B11" s="147" t="s">
        <v>147</v>
      </c>
      <c r="C11" s="147"/>
      <c r="D11" s="147"/>
      <c r="E11" s="147"/>
      <c r="F11" s="147"/>
      <c r="G11" s="147"/>
      <c r="H11" s="147" t="s">
        <v>258</v>
      </c>
      <c r="I11" s="147"/>
      <c r="J11" s="147"/>
      <c r="K11" s="147"/>
      <c r="L11" s="147"/>
      <c r="M11" s="147"/>
      <c r="N11" s="147"/>
    </row>
    <row r="12" spans="1:14" s="29" customFormat="1" ht="20.100000000000001" customHeight="1" x14ac:dyDescent="0.15">
      <c r="A12" s="145" t="s">
        <v>85</v>
      </c>
      <c r="B12" s="31" t="s">
        <v>20</v>
      </c>
      <c r="C12" s="31" t="s">
        <v>21</v>
      </c>
      <c r="D12" s="134" t="s">
        <v>22</v>
      </c>
      <c r="E12" s="134"/>
      <c r="F12" s="134"/>
      <c r="G12" s="31" t="s">
        <v>23</v>
      </c>
      <c r="H12" s="31" t="s">
        <v>24</v>
      </c>
      <c r="I12" s="134" t="s">
        <v>10</v>
      </c>
      <c r="J12" s="134"/>
      <c r="K12" s="134" t="s">
        <v>11</v>
      </c>
      <c r="L12" s="134"/>
      <c r="M12" s="134" t="s">
        <v>25</v>
      </c>
      <c r="N12" s="134"/>
    </row>
    <row r="13" spans="1:14" s="29" customFormat="1" ht="20.100000000000001" customHeight="1" x14ac:dyDescent="0.15">
      <c r="A13" s="145"/>
      <c r="B13" s="134" t="s">
        <v>86</v>
      </c>
      <c r="C13" s="134" t="s">
        <v>87</v>
      </c>
      <c r="D13" s="130" t="s">
        <v>148</v>
      </c>
      <c r="E13" s="131" t="s">
        <v>148</v>
      </c>
      <c r="F13" s="132" t="s">
        <v>148</v>
      </c>
      <c r="G13" s="51" t="s">
        <v>175</v>
      </c>
      <c r="H13" s="60">
        <v>0.98</v>
      </c>
      <c r="I13" s="133">
        <v>3</v>
      </c>
      <c r="J13" s="133"/>
      <c r="K13" s="133">
        <v>3</v>
      </c>
      <c r="L13" s="133"/>
      <c r="M13" s="134"/>
      <c r="N13" s="134"/>
    </row>
    <row r="14" spans="1:14" s="29" customFormat="1" ht="20.100000000000001" customHeight="1" x14ac:dyDescent="0.15">
      <c r="A14" s="145"/>
      <c r="B14" s="134"/>
      <c r="C14" s="134"/>
      <c r="D14" s="130" t="s">
        <v>149</v>
      </c>
      <c r="E14" s="131" t="s">
        <v>149</v>
      </c>
      <c r="F14" s="132" t="s">
        <v>149</v>
      </c>
      <c r="G14" s="51" t="s">
        <v>175</v>
      </c>
      <c r="H14" s="60">
        <v>0.98</v>
      </c>
      <c r="I14" s="133">
        <v>3</v>
      </c>
      <c r="J14" s="133"/>
      <c r="K14" s="133">
        <v>3</v>
      </c>
      <c r="L14" s="133"/>
      <c r="M14" s="134"/>
      <c r="N14" s="134"/>
    </row>
    <row r="15" spans="1:14" s="29" customFormat="1" ht="20.100000000000001" customHeight="1" x14ac:dyDescent="0.15">
      <c r="A15" s="145"/>
      <c r="B15" s="134"/>
      <c r="C15" s="134"/>
      <c r="D15" s="130" t="s">
        <v>150</v>
      </c>
      <c r="E15" s="131" t="s">
        <v>150</v>
      </c>
      <c r="F15" s="132" t="s">
        <v>150</v>
      </c>
      <c r="G15" s="51" t="s">
        <v>175</v>
      </c>
      <c r="H15" s="60">
        <v>0.98</v>
      </c>
      <c r="I15" s="133">
        <v>3</v>
      </c>
      <c r="J15" s="133"/>
      <c r="K15" s="133">
        <v>3</v>
      </c>
      <c r="L15" s="133"/>
      <c r="M15" s="134"/>
      <c r="N15" s="134"/>
    </row>
    <row r="16" spans="1:14" s="29" customFormat="1" ht="20.100000000000001" customHeight="1" x14ac:dyDescent="0.15">
      <c r="A16" s="145"/>
      <c r="B16" s="134"/>
      <c r="C16" s="134"/>
      <c r="D16" s="130" t="s">
        <v>151</v>
      </c>
      <c r="E16" s="131" t="s">
        <v>151</v>
      </c>
      <c r="F16" s="132" t="s">
        <v>151</v>
      </c>
      <c r="G16" s="51" t="s">
        <v>175</v>
      </c>
      <c r="H16" s="60">
        <v>0.98</v>
      </c>
      <c r="I16" s="133">
        <v>3</v>
      </c>
      <c r="J16" s="133"/>
      <c r="K16" s="133">
        <v>3</v>
      </c>
      <c r="L16" s="133"/>
      <c r="M16" s="134"/>
      <c r="N16" s="134"/>
    </row>
    <row r="17" spans="1:14" s="29" customFormat="1" ht="20.100000000000001" customHeight="1" x14ac:dyDescent="0.15">
      <c r="A17" s="145"/>
      <c r="B17" s="134"/>
      <c r="C17" s="134"/>
      <c r="D17" s="130" t="s">
        <v>152</v>
      </c>
      <c r="E17" s="131" t="s">
        <v>152</v>
      </c>
      <c r="F17" s="132" t="s">
        <v>152</v>
      </c>
      <c r="G17" s="51" t="s">
        <v>175</v>
      </c>
      <c r="H17" s="60">
        <v>0.98</v>
      </c>
      <c r="I17" s="133">
        <v>3</v>
      </c>
      <c r="J17" s="133"/>
      <c r="K17" s="133">
        <v>3</v>
      </c>
      <c r="L17" s="133"/>
      <c r="M17" s="134"/>
      <c r="N17" s="134"/>
    </row>
    <row r="18" spans="1:14" s="29" customFormat="1" ht="20.100000000000001" customHeight="1" x14ac:dyDescent="0.15">
      <c r="A18" s="145"/>
      <c r="B18" s="134"/>
      <c r="C18" s="134"/>
      <c r="D18" s="130" t="s">
        <v>153</v>
      </c>
      <c r="E18" s="131" t="s">
        <v>153</v>
      </c>
      <c r="F18" s="132" t="s">
        <v>153</v>
      </c>
      <c r="G18" s="60">
        <v>1</v>
      </c>
      <c r="H18" s="60">
        <v>1</v>
      </c>
      <c r="I18" s="133">
        <v>3</v>
      </c>
      <c r="J18" s="133"/>
      <c r="K18" s="133">
        <v>3</v>
      </c>
      <c r="L18" s="133"/>
      <c r="M18" s="134"/>
      <c r="N18" s="134"/>
    </row>
    <row r="19" spans="1:14" s="29" customFormat="1" ht="20.100000000000001" customHeight="1" x14ac:dyDescent="0.15">
      <c r="A19" s="145"/>
      <c r="B19" s="134"/>
      <c r="C19" s="134"/>
      <c r="D19" s="130" t="s">
        <v>154</v>
      </c>
      <c r="E19" s="131" t="s">
        <v>154</v>
      </c>
      <c r="F19" s="132" t="s">
        <v>154</v>
      </c>
      <c r="G19" s="60">
        <v>1</v>
      </c>
      <c r="H19" s="60">
        <v>1</v>
      </c>
      <c r="I19" s="133">
        <v>3</v>
      </c>
      <c r="J19" s="133"/>
      <c r="K19" s="133">
        <v>3</v>
      </c>
      <c r="L19" s="133"/>
      <c r="M19" s="134"/>
      <c r="N19" s="134"/>
    </row>
    <row r="20" spans="1:14" s="29" customFormat="1" ht="93.75" customHeight="1" x14ac:dyDescent="0.15">
      <c r="A20" s="145"/>
      <c r="B20" s="134"/>
      <c r="C20" s="134"/>
      <c r="D20" s="130" t="s">
        <v>245</v>
      </c>
      <c r="E20" s="131" t="s">
        <v>155</v>
      </c>
      <c r="F20" s="132" t="s">
        <v>155</v>
      </c>
      <c r="G20" s="51" t="s">
        <v>176</v>
      </c>
      <c r="H20" s="79" t="s">
        <v>231</v>
      </c>
      <c r="I20" s="133">
        <v>3</v>
      </c>
      <c r="J20" s="133"/>
      <c r="K20" s="133">
        <v>2</v>
      </c>
      <c r="L20" s="133"/>
      <c r="M20" s="135" t="s">
        <v>246</v>
      </c>
      <c r="N20" s="135"/>
    </row>
    <row r="21" spans="1:14" s="29" customFormat="1" ht="20.100000000000001" customHeight="1" x14ac:dyDescent="0.15">
      <c r="A21" s="145"/>
      <c r="B21" s="134"/>
      <c r="C21" s="134" t="s">
        <v>88</v>
      </c>
      <c r="D21" s="130" t="s">
        <v>156</v>
      </c>
      <c r="E21" s="131" t="s">
        <v>156</v>
      </c>
      <c r="F21" s="132" t="s">
        <v>156</v>
      </c>
      <c r="G21" s="51" t="s">
        <v>177</v>
      </c>
      <c r="H21" s="80">
        <v>0.99429999999999996</v>
      </c>
      <c r="I21" s="133">
        <v>2</v>
      </c>
      <c r="J21" s="133"/>
      <c r="K21" s="133">
        <v>2</v>
      </c>
      <c r="L21" s="133"/>
      <c r="M21" s="134"/>
      <c r="N21" s="134"/>
    </row>
    <row r="22" spans="1:14" s="29" customFormat="1" ht="20.100000000000001" customHeight="1" x14ac:dyDescent="0.15">
      <c r="A22" s="145"/>
      <c r="B22" s="134"/>
      <c r="C22" s="134"/>
      <c r="D22" s="130" t="s">
        <v>221</v>
      </c>
      <c r="E22" s="131" t="s">
        <v>157</v>
      </c>
      <c r="F22" s="132" t="s">
        <v>157</v>
      </c>
      <c r="G22" s="51" t="s">
        <v>178</v>
      </c>
      <c r="H22" s="80">
        <v>0.86370000000000002</v>
      </c>
      <c r="I22" s="133">
        <v>2</v>
      </c>
      <c r="J22" s="133"/>
      <c r="K22" s="133">
        <v>2</v>
      </c>
      <c r="L22" s="133"/>
      <c r="M22" s="137" t="s">
        <v>232</v>
      </c>
      <c r="N22" s="137"/>
    </row>
    <row r="23" spans="1:14" s="29" customFormat="1" ht="91.5" customHeight="1" x14ac:dyDescent="0.15">
      <c r="A23" s="145"/>
      <c r="B23" s="134"/>
      <c r="C23" s="134"/>
      <c r="D23" s="130" t="s">
        <v>222</v>
      </c>
      <c r="E23" s="131" t="s">
        <v>158</v>
      </c>
      <c r="F23" s="132" t="s">
        <v>158</v>
      </c>
      <c r="G23" s="51" t="s">
        <v>179</v>
      </c>
      <c r="H23" s="80">
        <v>0.65959999999999996</v>
      </c>
      <c r="I23" s="133">
        <v>2</v>
      </c>
      <c r="J23" s="133"/>
      <c r="K23" s="133">
        <v>1</v>
      </c>
      <c r="L23" s="133"/>
      <c r="M23" s="135" t="s">
        <v>234</v>
      </c>
      <c r="N23" s="135"/>
    </row>
    <row r="24" spans="1:14" s="29" customFormat="1" ht="20.100000000000001" customHeight="1" x14ac:dyDescent="0.15">
      <c r="A24" s="145"/>
      <c r="B24" s="134"/>
      <c r="C24" s="134"/>
      <c r="D24" s="130" t="s">
        <v>159</v>
      </c>
      <c r="E24" s="131" t="s">
        <v>159</v>
      </c>
      <c r="F24" s="132" t="s">
        <v>159</v>
      </c>
      <c r="G24" s="51" t="s">
        <v>180</v>
      </c>
      <c r="H24" s="80">
        <v>0.86229999999999996</v>
      </c>
      <c r="I24" s="133">
        <v>2</v>
      </c>
      <c r="J24" s="133"/>
      <c r="K24" s="133">
        <v>2</v>
      </c>
      <c r="L24" s="133"/>
      <c r="M24" s="135" t="s">
        <v>232</v>
      </c>
      <c r="N24" s="135"/>
    </row>
    <row r="25" spans="1:14" s="29" customFormat="1" ht="20.100000000000001" customHeight="1" x14ac:dyDescent="0.15">
      <c r="A25" s="145"/>
      <c r="B25" s="134"/>
      <c r="C25" s="134"/>
      <c r="D25" s="130" t="s">
        <v>238</v>
      </c>
      <c r="E25" s="131" t="s">
        <v>160</v>
      </c>
      <c r="F25" s="132" t="s">
        <v>160</v>
      </c>
      <c r="G25" s="51" t="s">
        <v>181</v>
      </c>
      <c r="H25" s="80">
        <v>3.5999999999999999E-3</v>
      </c>
      <c r="I25" s="133">
        <v>2</v>
      </c>
      <c r="J25" s="133"/>
      <c r="K25" s="133">
        <v>2</v>
      </c>
      <c r="L25" s="133"/>
      <c r="M25" s="136"/>
      <c r="N25" s="136"/>
    </row>
    <row r="26" spans="1:14" s="29" customFormat="1" ht="20.100000000000001" customHeight="1" x14ac:dyDescent="0.15">
      <c r="A26" s="145"/>
      <c r="B26" s="134"/>
      <c r="C26" s="134"/>
      <c r="D26" s="130" t="s">
        <v>223</v>
      </c>
      <c r="E26" s="131" t="s">
        <v>161</v>
      </c>
      <c r="F26" s="132" t="s">
        <v>161</v>
      </c>
      <c r="G26" s="51" t="s">
        <v>182</v>
      </c>
      <c r="H26" s="60">
        <v>0.89</v>
      </c>
      <c r="I26" s="133">
        <v>2</v>
      </c>
      <c r="J26" s="133"/>
      <c r="K26" s="133">
        <v>2</v>
      </c>
      <c r="L26" s="133"/>
      <c r="M26" s="134"/>
      <c r="N26" s="134"/>
    </row>
    <row r="27" spans="1:14" s="29" customFormat="1" ht="20.100000000000001" customHeight="1" x14ac:dyDescent="0.15">
      <c r="A27" s="145"/>
      <c r="B27" s="134"/>
      <c r="C27" s="134"/>
      <c r="D27" s="130" t="s">
        <v>162</v>
      </c>
      <c r="E27" s="131" t="s">
        <v>162</v>
      </c>
      <c r="F27" s="132" t="s">
        <v>162</v>
      </c>
      <c r="G27" s="60">
        <v>1</v>
      </c>
      <c r="H27" s="60">
        <v>1</v>
      </c>
      <c r="I27" s="133">
        <v>2</v>
      </c>
      <c r="J27" s="133"/>
      <c r="K27" s="133">
        <v>2</v>
      </c>
      <c r="L27" s="133"/>
      <c r="M27" s="134"/>
      <c r="N27" s="134"/>
    </row>
    <row r="28" spans="1:14" s="29" customFormat="1" ht="20.100000000000001" customHeight="1" x14ac:dyDescent="0.15">
      <c r="A28" s="145"/>
      <c r="B28" s="134"/>
      <c r="C28" s="134"/>
      <c r="D28" s="130" t="s">
        <v>163</v>
      </c>
      <c r="E28" s="131" t="s">
        <v>163</v>
      </c>
      <c r="F28" s="132" t="s">
        <v>163</v>
      </c>
      <c r="G28" s="51" t="s">
        <v>183</v>
      </c>
      <c r="H28" s="60">
        <v>1</v>
      </c>
      <c r="I28" s="133">
        <v>2</v>
      </c>
      <c r="J28" s="133"/>
      <c r="K28" s="133">
        <v>2</v>
      </c>
      <c r="L28" s="133"/>
      <c r="M28" s="134"/>
      <c r="N28" s="134"/>
    </row>
    <row r="29" spans="1:14" s="29" customFormat="1" ht="20.100000000000001" customHeight="1" x14ac:dyDescent="0.15">
      <c r="A29" s="145"/>
      <c r="B29" s="134"/>
      <c r="C29" s="134" t="s">
        <v>89</v>
      </c>
      <c r="D29" s="130" t="s">
        <v>164</v>
      </c>
      <c r="E29" s="131" t="s">
        <v>164</v>
      </c>
      <c r="F29" s="132" t="s">
        <v>164</v>
      </c>
      <c r="G29" s="51" t="s">
        <v>140</v>
      </c>
      <c r="H29" s="60">
        <v>1</v>
      </c>
      <c r="I29" s="133">
        <v>2</v>
      </c>
      <c r="J29" s="133"/>
      <c r="K29" s="133">
        <v>2</v>
      </c>
      <c r="L29" s="133"/>
      <c r="M29" s="134"/>
      <c r="N29" s="134"/>
    </row>
    <row r="30" spans="1:14" s="29" customFormat="1" ht="20.100000000000001" customHeight="1" x14ac:dyDescent="0.15">
      <c r="A30" s="145"/>
      <c r="B30" s="134"/>
      <c r="C30" s="134"/>
      <c r="D30" s="130" t="s">
        <v>165</v>
      </c>
      <c r="E30" s="131" t="s">
        <v>165</v>
      </c>
      <c r="F30" s="132" t="s">
        <v>165</v>
      </c>
      <c r="G30" s="51" t="s">
        <v>140</v>
      </c>
      <c r="H30" s="60">
        <v>1</v>
      </c>
      <c r="I30" s="133">
        <v>2</v>
      </c>
      <c r="J30" s="133"/>
      <c r="K30" s="133">
        <v>2</v>
      </c>
      <c r="L30" s="133"/>
      <c r="M30" s="134"/>
      <c r="N30" s="134"/>
    </row>
    <row r="31" spans="1:14" s="29" customFormat="1" ht="20.100000000000001" customHeight="1" x14ac:dyDescent="0.15">
      <c r="A31" s="145"/>
      <c r="B31" s="134"/>
      <c r="C31" s="134"/>
      <c r="D31" s="130" t="s">
        <v>166</v>
      </c>
      <c r="E31" s="131" t="s">
        <v>166</v>
      </c>
      <c r="F31" s="132" t="s">
        <v>166</v>
      </c>
      <c r="G31" s="51" t="s">
        <v>140</v>
      </c>
      <c r="H31" s="60">
        <v>1</v>
      </c>
      <c r="I31" s="133">
        <v>2</v>
      </c>
      <c r="J31" s="133"/>
      <c r="K31" s="133">
        <v>2</v>
      </c>
      <c r="L31" s="133"/>
      <c r="M31" s="134"/>
      <c r="N31" s="134"/>
    </row>
    <row r="32" spans="1:14" s="29" customFormat="1" ht="20.100000000000001" customHeight="1" x14ac:dyDescent="0.15">
      <c r="A32" s="145"/>
      <c r="B32" s="134"/>
      <c r="C32" s="134"/>
      <c r="D32" s="130" t="s">
        <v>167</v>
      </c>
      <c r="E32" s="131" t="s">
        <v>167</v>
      </c>
      <c r="F32" s="132" t="s">
        <v>167</v>
      </c>
      <c r="G32" s="51" t="s">
        <v>140</v>
      </c>
      <c r="H32" s="60">
        <v>1</v>
      </c>
      <c r="I32" s="133">
        <v>2</v>
      </c>
      <c r="J32" s="133"/>
      <c r="K32" s="133">
        <v>2</v>
      </c>
      <c r="L32" s="133"/>
      <c r="M32" s="134"/>
      <c r="N32" s="134"/>
    </row>
    <row r="33" spans="1:14" s="29" customFormat="1" ht="20.100000000000001" customHeight="1" x14ac:dyDescent="0.15">
      <c r="A33" s="145"/>
      <c r="B33" s="134"/>
      <c r="C33" s="51" t="s">
        <v>90</v>
      </c>
      <c r="D33" s="130" t="s">
        <v>168</v>
      </c>
      <c r="E33" s="131" t="s">
        <v>168</v>
      </c>
      <c r="F33" s="132" t="s">
        <v>168</v>
      </c>
      <c r="G33" s="51" t="s">
        <v>184</v>
      </c>
      <c r="H33" s="60">
        <v>1</v>
      </c>
      <c r="I33" s="133">
        <v>2</v>
      </c>
      <c r="J33" s="133"/>
      <c r="K33" s="133">
        <v>2</v>
      </c>
      <c r="L33" s="133"/>
      <c r="M33" s="134"/>
      <c r="N33" s="134"/>
    </row>
    <row r="34" spans="1:14" s="29" customFormat="1" ht="20.100000000000001" customHeight="1" x14ac:dyDescent="0.15">
      <c r="A34" s="145"/>
      <c r="B34" s="134" t="s">
        <v>189</v>
      </c>
      <c r="C34" s="51" t="s">
        <v>46</v>
      </c>
      <c r="D34" s="130" t="s">
        <v>169</v>
      </c>
      <c r="E34" s="131" t="s">
        <v>169</v>
      </c>
      <c r="F34" s="132" t="s">
        <v>169</v>
      </c>
      <c r="G34" s="51" t="s">
        <v>185</v>
      </c>
      <c r="H34" s="60">
        <v>1</v>
      </c>
      <c r="I34" s="133">
        <v>6</v>
      </c>
      <c r="J34" s="133"/>
      <c r="K34" s="133">
        <v>6</v>
      </c>
      <c r="L34" s="133"/>
      <c r="M34" s="134"/>
      <c r="N34" s="134"/>
    </row>
    <row r="35" spans="1:14" s="29" customFormat="1" ht="20.100000000000001" customHeight="1" x14ac:dyDescent="0.15">
      <c r="A35" s="145"/>
      <c r="B35" s="134"/>
      <c r="C35" s="134" t="s">
        <v>47</v>
      </c>
      <c r="D35" s="130" t="s">
        <v>170</v>
      </c>
      <c r="E35" s="131" t="s">
        <v>170</v>
      </c>
      <c r="F35" s="132" t="s">
        <v>170</v>
      </c>
      <c r="G35" s="51" t="s">
        <v>186</v>
      </c>
      <c r="H35" s="60">
        <v>1</v>
      </c>
      <c r="I35" s="133">
        <v>6</v>
      </c>
      <c r="J35" s="133"/>
      <c r="K35" s="133">
        <v>6</v>
      </c>
      <c r="L35" s="133"/>
      <c r="M35" s="134"/>
      <c r="N35" s="134"/>
    </row>
    <row r="36" spans="1:14" s="29" customFormat="1" ht="92.25" customHeight="1" x14ac:dyDescent="0.15">
      <c r="A36" s="145"/>
      <c r="B36" s="134"/>
      <c r="C36" s="134"/>
      <c r="D36" s="130" t="s">
        <v>171</v>
      </c>
      <c r="E36" s="131" t="s">
        <v>171</v>
      </c>
      <c r="F36" s="132" t="s">
        <v>171</v>
      </c>
      <c r="G36" s="51" t="s">
        <v>187</v>
      </c>
      <c r="H36" s="80">
        <v>9.6600000000000005E-2</v>
      </c>
      <c r="I36" s="133">
        <v>6</v>
      </c>
      <c r="J36" s="133"/>
      <c r="K36" s="133">
        <v>4</v>
      </c>
      <c r="L36" s="133"/>
      <c r="M36" s="135" t="s">
        <v>235</v>
      </c>
      <c r="N36" s="135"/>
    </row>
    <row r="37" spans="1:14" s="29" customFormat="1" ht="20.100000000000001" customHeight="1" x14ac:dyDescent="0.15">
      <c r="A37" s="145"/>
      <c r="B37" s="134"/>
      <c r="C37" s="134" t="s">
        <v>91</v>
      </c>
      <c r="D37" s="130" t="s">
        <v>172</v>
      </c>
      <c r="E37" s="131" t="s">
        <v>172</v>
      </c>
      <c r="F37" s="132" t="s">
        <v>172</v>
      </c>
      <c r="G37" s="51" t="s">
        <v>144</v>
      </c>
      <c r="H37" s="60">
        <v>1</v>
      </c>
      <c r="I37" s="133">
        <v>6</v>
      </c>
      <c r="J37" s="133"/>
      <c r="K37" s="133">
        <v>6</v>
      </c>
      <c r="L37" s="133"/>
      <c r="M37" s="134"/>
      <c r="N37" s="134"/>
    </row>
    <row r="38" spans="1:14" s="29" customFormat="1" ht="20.100000000000001" customHeight="1" x14ac:dyDescent="0.15">
      <c r="A38" s="145"/>
      <c r="B38" s="134"/>
      <c r="C38" s="134"/>
      <c r="D38" s="130" t="s">
        <v>173</v>
      </c>
      <c r="E38" s="131" t="s">
        <v>173</v>
      </c>
      <c r="F38" s="132" t="s">
        <v>173</v>
      </c>
      <c r="G38" s="51" t="s">
        <v>131</v>
      </c>
      <c r="H38" s="60">
        <v>1</v>
      </c>
      <c r="I38" s="133">
        <v>6</v>
      </c>
      <c r="J38" s="133"/>
      <c r="K38" s="133">
        <v>6</v>
      </c>
      <c r="L38" s="133"/>
      <c r="M38" s="134"/>
      <c r="N38" s="134"/>
    </row>
    <row r="39" spans="1:14" s="29" customFormat="1" ht="20.100000000000001" customHeight="1" x14ac:dyDescent="0.15">
      <c r="A39" s="145"/>
      <c r="B39" s="134" t="s">
        <v>92</v>
      </c>
      <c r="C39" s="134" t="s">
        <v>93</v>
      </c>
      <c r="D39" s="130" t="s">
        <v>145</v>
      </c>
      <c r="E39" s="131" t="s">
        <v>145</v>
      </c>
      <c r="F39" s="132" t="s">
        <v>145</v>
      </c>
      <c r="G39" s="51" t="s">
        <v>219</v>
      </c>
      <c r="H39" s="60">
        <v>0.95</v>
      </c>
      <c r="I39" s="133">
        <v>5</v>
      </c>
      <c r="J39" s="133"/>
      <c r="K39" s="133">
        <v>5</v>
      </c>
      <c r="L39" s="133"/>
      <c r="M39" s="134"/>
      <c r="N39" s="134"/>
    </row>
    <row r="40" spans="1:14" s="29" customFormat="1" ht="20.100000000000001" customHeight="1" x14ac:dyDescent="0.15">
      <c r="A40" s="145"/>
      <c r="B40" s="134"/>
      <c r="C40" s="134"/>
      <c r="D40" s="130" t="s">
        <v>174</v>
      </c>
      <c r="E40" s="131" t="s">
        <v>174</v>
      </c>
      <c r="F40" s="132" t="s">
        <v>174</v>
      </c>
      <c r="G40" s="51" t="s">
        <v>220</v>
      </c>
      <c r="H40" s="60">
        <v>0.98</v>
      </c>
      <c r="I40" s="133">
        <v>5</v>
      </c>
      <c r="J40" s="133"/>
      <c r="K40" s="133">
        <v>5</v>
      </c>
      <c r="L40" s="133"/>
      <c r="M40" s="134"/>
      <c r="N40" s="134"/>
    </row>
    <row r="41" spans="1:14" s="29" customFormat="1" ht="20.100000000000001" customHeight="1" x14ac:dyDescent="0.15">
      <c r="A41" s="139" t="s">
        <v>94</v>
      </c>
      <c r="B41" s="139"/>
      <c r="C41" s="139"/>
      <c r="D41" s="139"/>
      <c r="E41" s="139"/>
      <c r="F41" s="139"/>
      <c r="G41" s="139"/>
      <c r="H41" s="139"/>
      <c r="I41" s="140">
        <f>SUM(I13:J40)+J6</f>
        <v>100</v>
      </c>
      <c r="J41" s="140"/>
      <c r="K41" s="140">
        <f>SUM(K13:L40)+N6</f>
        <v>96</v>
      </c>
      <c r="L41" s="140"/>
      <c r="M41" s="141"/>
      <c r="N41" s="141"/>
    </row>
    <row r="42" spans="1:14" s="29" customFormat="1" ht="20.100000000000001" customHeight="1" x14ac:dyDescent="0.15">
      <c r="A42" s="32" t="s">
        <v>95</v>
      </c>
      <c r="B42" s="142" t="s">
        <v>96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4"/>
    </row>
    <row r="43" spans="1:14" s="29" customFormat="1" ht="20.100000000000001" customHeight="1" x14ac:dyDescent="0.15">
      <c r="A43" s="138" t="s">
        <v>97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</row>
    <row r="44" spans="1:14" s="29" customFormat="1" ht="43.5" customHeight="1" x14ac:dyDescent="0.15">
      <c r="A44" s="138" t="s">
        <v>98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</row>
    <row r="45" spans="1:14" s="29" customFormat="1" ht="30" customHeight="1" x14ac:dyDescent="0.15">
      <c r="A45" s="138" t="s">
        <v>99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46" spans="1:14" ht="15.95" customHeight="1" x14ac:dyDescent="0.15"/>
  </sheetData>
  <mergeCells count="174"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  <mergeCell ref="L9:M9"/>
    <mergeCell ref="A10:A11"/>
    <mergeCell ref="B10:G10"/>
    <mergeCell ref="H10:N10"/>
    <mergeCell ref="B11:G11"/>
    <mergeCell ref="H11:N11"/>
    <mergeCell ref="A4:B9"/>
    <mergeCell ref="M13:N13"/>
    <mergeCell ref="D19:F19"/>
    <mergeCell ref="I19:J19"/>
    <mergeCell ref="K19:L19"/>
    <mergeCell ref="M19:N19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D14:F14"/>
    <mergeCell ref="I14:J14"/>
    <mergeCell ref="K14:L14"/>
    <mergeCell ref="D13:F13"/>
    <mergeCell ref="I13:J13"/>
    <mergeCell ref="K13:L13"/>
    <mergeCell ref="C29:C32"/>
    <mergeCell ref="D29:F29"/>
    <mergeCell ref="I29:J29"/>
    <mergeCell ref="K29:L29"/>
    <mergeCell ref="M29:N29"/>
    <mergeCell ref="D30:F30"/>
    <mergeCell ref="I30:J30"/>
    <mergeCell ref="C21:C28"/>
    <mergeCell ref="D21:F21"/>
    <mergeCell ref="I21:J21"/>
    <mergeCell ref="K21:L21"/>
    <mergeCell ref="M21:N21"/>
    <mergeCell ref="D27:F27"/>
    <mergeCell ref="I27:J27"/>
    <mergeCell ref="K27:L27"/>
    <mergeCell ref="M27:N27"/>
    <mergeCell ref="D28:F28"/>
    <mergeCell ref="M14:N14"/>
    <mergeCell ref="D15:F15"/>
    <mergeCell ref="I15:J15"/>
    <mergeCell ref="K15:L15"/>
    <mergeCell ref="D33:F33"/>
    <mergeCell ref="I33:J33"/>
    <mergeCell ref="K33:L33"/>
    <mergeCell ref="M33:N33"/>
    <mergeCell ref="K30:L30"/>
    <mergeCell ref="M30:N30"/>
    <mergeCell ref="D32:F32"/>
    <mergeCell ref="I32:J32"/>
    <mergeCell ref="K32:L32"/>
    <mergeCell ref="M32:N32"/>
    <mergeCell ref="B34:B38"/>
    <mergeCell ref="C35:C36"/>
    <mergeCell ref="D35:F35"/>
    <mergeCell ref="I35:J35"/>
    <mergeCell ref="K35:L35"/>
    <mergeCell ref="M35:N35"/>
    <mergeCell ref="D36:F36"/>
    <mergeCell ref="I36:J36"/>
    <mergeCell ref="K36:L36"/>
    <mergeCell ref="M36:N36"/>
    <mergeCell ref="D34:F34"/>
    <mergeCell ref="I34:J34"/>
    <mergeCell ref="K34:L34"/>
    <mergeCell ref="M34:N34"/>
    <mergeCell ref="D40:F40"/>
    <mergeCell ref="C37:C38"/>
    <mergeCell ref="D37:F37"/>
    <mergeCell ref="I37:J37"/>
    <mergeCell ref="K37:L37"/>
    <mergeCell ref="M37:N37"/>
    <mergeCell ref="D38:F38"/>
    <mergeCell ref="I38:J38"/>
    <mergeCell ref="K38:L38"/>
    <mergeCell ref="M38:N38"/>
    <mergeCell ref="A44:N44"/>
    <mergeCell ref="A45:N45"/>
    <mergeCell ref="A41:H41"/>
    <mergeCell ref="I41:J41"/>
    <mergeCell ref="K41:L41"/>
    <mergeCell ref="M41:N41"/>
    <mergeCell ref="B42:N42"/>
    <mergeCell ref="A43:N43"/>
    <mergeCell ref="I40:J40"/>
    <mergeCell ref="K40:L40"/>
    <mergeCell ref="M40:N40"/>
    <mergeCell ref="A12:A40"/>
    <mergeCell ref="D12:F12"/>
    <mergeCell ref="I12:J12"/>
    <mergeCell ref="K12:L12"/>
    <mergeCell ref="M12:N12"/>
    <mergeCell ref="B13:B33"/>
    <mergeCell ref="C13:C20"/>
    <mergeCell ref="B39:B40"/>
    <mergeCell ref="C39:C40"/>
    <mergeCell ref="D39:F39"/>
    <mergeCell ref="I39:J39"/>
    <mergeCell ref="K39:L39"/>
    <mergeCell ref="M39:N39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2:F22"/>
    <mergeCell ref="I22:J22"/>
    <mergeCell ref="K22:L22"/>
    <mergeCell ref="M22:N22"/>
    <mergeCell ref="D20:F20"/>
    <mergeCell ref="I20:J20"/>
    <mergeCell ref="K20:L20"/>
    <mergeCell ref="M20:N20"/>
    <mergeCell ref="D26:F26"/>
    <mergeCell ref="I26:J26"/>
    <mergeCell ref="K26:L26"/>
    <mergeCell ref="M26:N26"/>
    <mergeCell ref="D31:F31"/>
    <mergeCell ref="I31:J31"/>
    <mergeCell ref="K31:L31"/>
    <mergeCell ref="M31:N31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I28:J28"/>
    <mergeCell ref="K28:L28"/>
    <mergeCell ref="M28:N28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workbookViewId="0">
      <selection activeCell="D20" sqref="D20"/>
    </sheetView>
  </sheetViews>
  <sheetFormatPr defaultColWidth="9" defaultRowHeight="20.100000000000001" customHeight="1" x14ac:dyDescent="0.15"/>
  <cols>
    <col min="1" max="1" width="5.75" style="1" customWidth="1"/>
    <col min="2" max="2" width="27" customWidth="1"/>
    <col min="3" max="3" width="27.25" customWidth="1"/>
    <col min="4" max="4" width="11.25" customWidth="1"/>
    <col min="5" max="5" width="13.5" customWidth="1"/>
    <col min="6" max="6" width="10.875" customWidth="1"/>
    <col min="7" max="7" width="10.375" customWidth="1"/>
    <col min="8" max="8" width="11.5" customWidth="1"/>
    <col min="9" max="9" width="15.5" customWidth="1"/>
    <col min="10" max="10" width="11.125" customWidth="1"/>
    <col min="11" max="11" width="10" customWidth="1"/>
    <col min="12" max="12" width="9.625" customWidth="1"/>
  </cols>
  <sheetData>
    <row r="1" spans="1:12" ht="45" customHeight="1" x14ac:dyDescent="0.15">
      <c r="A1" s="124" t="s">
        <v>100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38" customFormat="1" ht="20.100000000000001" customHeight="1" x14ac:dyDescent="0.15">
      <c r="A2" s="126" t="s">
        <v>63</v>
      </c>
      <c r="B2" s="125" t="s">
        <v>101</v>
      </c>
      <c r="C2" s="129" t="s">
        <v>65</v>
      </c>
      <c r="D2" s="153" t="s">
        <v>102</v>
      </c>
      <c r="E2" s="154"/>
      <c r="F2" s="154"/>
      <c r="G2" s="154"/>
      <c r="H2" s="154"/>
      <c r="I2" s="154"/>
      <c r="J2" s="155"/>
      <c r="K2" s="126" t="s">
        <v>67</v>
      </c>
      <c r="L2" s="126" t="s">
        <v>68</v>
      </c>
    </row>
    <row r="3" spans="1:12" s="38" customFormat="1" ht="20.100000000000001" customHeight="1" x14ac:dyDescent="0.15">
      <c r="A3" s="127"/>
      <c r="B3" s="125"/>
      <c r="C3" s="129"/>
      <c r="D3" s="153" t="s">
        <v>7</v>
      </c>
      <c r="E3" s="154"/>
      <c r="F3" s="154"/>
      <c r="G3" s="154"/>
      <c r="H3" s="155"/>
      <c r="I3" s="156" t="s">
        <v>69</v>
      </c>
      <c r="J3" s="156" t="s">
        <v>70</v>
      </c>
      <c r="K3" s="127"/>
      <c r="L3" s="127"/>
    </row>
    <row r="4" spans="1:12" s="38" customFormat="1" ht="20.100000000000001" customHeight="1" x14ac:dyDescent="0.15">
      <c r="A4" s="128"/>
      <c r="B4" s="125"/>
      <c r="C4" s="129"/>
      <c r="D4" s="34" t="s">
        <v>71</v>
      </c>
      <c r="E4" s="35" t="s">
        <v>103</v>
      </c>
      <c r="F4" s="35" t="s">
        <v>104</v>
      </c>
      <c r="G4" s="35" t="s">
        <v>105</v>
      </c>
      <c r="H4" s="35" t="s">
        <v>106</v>
      </c>
      <c r="I4" s="157"/>
      <c r="J4" s="128"/>
      <c r="K4" s="128"/>
      <c r="L4" s="127"/>
    </row>
    <row r="5" spans="1:12" s="29" customFormat="1" ht="20.100000000000001" customHeight="1" x14ac:dyDescent="0.15">
      <c r="A5" s="36">
        <v>1</v>
      </c>
      <c r="B5" s="37" t="s">
        <v>118</v>
      </c>
      <c r="C5" s="33" t="s">
        <v>121</v>
      </c>
      <c r="D5" s="44">
        <v>663.73</v>
      </c>
      <c r="E5" s="44">
        <v>663.73</v>
      </c>
      <c r="F5" s="78">
        <v>0</v>
      </c>
      <c r="G5" s="78">
        <v>0</v>
      </c>
      <c r="H5" s="78">
        <v>0</v>
      </c>
      <c r="I5" s="44">
        <v>582.63</v>
      </c>
      <c r="J5" s="45">
        <f>I5/D5</f>
        <v>0.87781176080635193</v>
      </c>
      <c r="K5" s="44">
        <v>98.78</v>
      </c>
      <c r="L5" s="36" t="s">
        <v>117</v>
      </c>
    </row>
    <row r="6" spans="1:12" s="29" customFormat="1" ht="20.100000000000001" customHeight="1" x14ac:dyDescent="0.15">
      <c r="A6" s="121" t="s">
        <v>75</v>
      </c>
      <c r="B6" s="122"/>
      <c r="C6" s="123"/>
      <c r="D6" s="44">
        <v>663.73</v>
      </c>
      <c r="E6" s="44">
        <v>663.73</v>
      </c>
      <c r="F6" s="78">
        <v>0</v>
      </c>
      <c r="G6" s="78">
        <v>0</v>
      </c>
      <c r="H6" s="78">
        <v>0</v>
      </c>
      <c r="I6" s="44">
        <v>582.63</v>
      </c>
      <c r="J6" s="44" t="s">
        <v>117</v>
      </c>
      <c r="K6" s="44" t="s">
        <v>117</v>
      </c>
      <c r="L6" s="36" t="s">
        <v>117</v>
      </c>
    </row>
  </sheetData>
  <mergeCells count="11">
    <mergeCell ref="A6:C6"/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15" type="noConversion"/>
  <pageMargins left="0.75" right="0.75" top="1" bottom="1" header="0.5" footer="0.5"/>
  <pageSetup paperSize="9" scale="8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workbookViewId="0">
      <selection activeCell="P12" sqref="P12"/>
    </sheetView>
  </sheetViews>
  <sheetFormatPr defaultColWidth="9" defaultRowHeight="20.100000000000001" customHeight="1" x14ac:dyDescent="0.15"/>
  <cols>
    <col min="1" max="1" width="14.125" customWidth="1"/>
    <col min="2" max="2" width="13.625" customWidth="1"/>
    <col min="3" max="3" width="20" customWidth="1"/>
    <col min="5" max="5" width="20.625" customWidth="1"/>
    <col min="6" max="6" width="6.25" customWidth="1"/>
    <col min="7" max="7" width="14.5" customWidth="1"/>
    <col min="8" max="8" width="13.875" customWidth="1"/>
    <col min="9" max="9" width="7.875" customWidth="1"/>
    <col min="10" max="10" width="5" customWidth="1"/>
    <col min="11" max="11" width="10.875" customWidth="1"/>
    <col min="12" max="12" width="1" customWidth="1"/>
    <col min="13" max="13" width="12.375" customWidth="1"/>
    <col min="14" max="14" width="14.125" customWidth="1"/>
  </cols>
  <sheetData>
    <row r="1" spans="1:14" ht="48" customHeight="1" x14ac:dyDescent="0.15">
      <c r="A1" s="149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s="29" customFormat="1" ht="20.100000000000001" customHeight="1" x14ac:dyDescent="0.15">
      <c r="A2" s="146" t="s">
        <v>101</v>
      </c>
      <c r="B2" s="146"/>
      <c r="C2" s="146" t="s">
        <v>118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29" customFormat="1" ht="20.100000000000001" customHeight="1" x14ac:dyDescent="0.15">
      <c r="A3" s="146" t="s">
        <v>107</v>
      </c>
      <c r="B3" s="146"/>
      <c r="C3" s="146" t="s">
        <v>233</v>
      </c>
      <c r="D3" s="146"/>
      <c r="E3" s="146"/>
      <c r="F3" s="146"/>
      <c r="G3" s="146"/>
      <c r="H3" s="169" t="s">
        <v>76</v>
      </c>
      <c r="I3" s="169"/>
      <c r="J3" s="146" t="s">
        <v>121</v>
      </c>
      <c r="K3" s="146"/>
      <c r="L3" s="146"/>
      <c r="M3" s="146"/>
      <c r="N3" s="146"/>
    </row>
    <row r="4" spans="1:14" s="29" customFormat="1" ht="20.100000000000001" customHeight="1" x14ac:dyDescent="0.15">
      <c r="A4" s="146" t="s">
        <v>66</v>
      </c>
      <c r="B4" s="146"/>
      <c r="C4" s="146"/>
      <c r="D4" s="146"/>
      <c r="E4" s="146" t="s">
        <v>224</v>
      </c>
      <c r="F4" s="146" t="s">
        <v>225</v>
      </c>
      <c r="G4" s="146"/>
      <c r="H4" s="146" t="s">
        <v>226</v>
      </c>
      <c r="I4" s="146"/>
      <c r="J4" s="146" t="s">
        <v>10</v>
      </c>
      <c r="K4" s="146"/>
      <c r="L4" s="146" t="s">
        <v>79</v>
      </c>
      <c r="M4" s="146"/>
      <c r="N4" s="146" t="s">
        <v>11</v>
      </c>
    </row>
    <row r="5" spans="1:14" s="29" customFormat="1" ht="20.100000000000001" customHeight="1" x14ac:dyDescent="0.1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s="29" customFormat="1" ht="20.100000000000001" customHeight="1" x14ac:dyDescent="0.15">
      <c r="A6" s="146"/>
      <c r="B6" s="146"/>
      <c r="C6" s="151" t="s">
        <v>80</v>
      </c>
      <c r="D6" s="151"/>
      <c r="E6" s="73">
        <v>431</v>
      </c>
      <c r="F6" s="170">
        <v>663.73</v>
      </c>
      <c r="G6" s="170"/>
      <c r="H6" s="170">
        <v>582.63</v>
      </c>
      <c r="I6" s="170"/>
      <c r="J6" s="146">
        <v>10</v>
      </c>
      <c r="K6" s="146"/>
      <c r="L6" s="171">
        <f>H6/F6</f>
        <v>0.87781176080635193</v>
      </c>
      <c r="M6" s="171"/>
      <c r="N6" s="43">
        <f>L6*J6</f>
        <v>8.7781176080635195</v>
      </c>
    </row>
    <row r="7" spans="1:14" s="29" customFormat="1" ht="20.100000000000001" customHeight="1" x14ac:dyDescent="0.15">
      <c r="A7" s="146"/>
      <c r="B7" s="146"/>
      <c r="C7" s="146" t="s">
        <v>108</v>
      </c>
      <c r="D7" s="146"/>
      <c r="E7" s="73">
        <v>431</v>
      </c>
      <c r="F7" s="170">
        <v>663.73</v>
      </c>
      <c r="G7" s="170"/>
      <c r="H7" s="170">
        <v>582.63</v>
      </c>
      <c r="I7" s="170"/>
      <c r="J7" s="146" t="s">
        <v>14</v>
      </c>
      <c r="K7" s="146"/>
      <c r="L7" s="146" t="s">
        <v>14</v>
      </c>
      <c r="M7" s="146"/>
      <c r="N7" s="30" t="s">
        <v>14</v>
      </c>
    </row>
    <row r="8" spans="1:14" s="29" customFormat="1" ht="20.100000000000001" customHeight="1" x14ac:dyDescent="0.15">
      <c r="A8" s="146"/>
      <c r="B8" s="146"/>
      <c r="C8" s="165" t="s">
        <v>109</v>
      </c>
      <c r="D8" s="166"/>
      <c r="E8" s="73">
        <v>0</v>
      </c>
      <c r="F8" s="167">
        <v>0</v>
      </c>
      <c r="G8" s="168"/>
      <c r="H8" s="167">
        <v>0</v>
      </c>
      <c r="I8" s="168"/>
      <c r="J8" s="146" t="s">
        <v>14</v>
      </c>
      <c r="K8" s="146"/>
      <c r="L8" s="146" t="s">
        <v>14</v>
      </c>
      <c r="M8" s="146"/>
      <c r="N8" s="30" t="s">
        <v>14</v>
      </c>
    </row>
    <row r="9" spans="1:14" s="29" customFormat="1" ht="20.100000000000001" customHeight="1" x14ac:dyDescent="0.15">
      <c r="A9" s="146"/>
      <c r="B9" s="146"/>
      <c r="C9" s="146" t="s">
        <v>110</v>
      </c>
      <c r="D9" s="146"/>
      <c r="E9" s="73">
        <v>0</v>
      </c>
      <c r="F9" s="148">
        <v>0</v>
      </c>
      <c r="G9" s="148"/>
      <c r="H9" s="148">
        <v>0</v>
      </c>
      <c r="I9" s="148"/>
      <c r="J9" s="146" t="s">
        <v>14</v>
      </c>
      <c r="K9" s="146"/>
      <c r="L9" s="146" t="s">
        <v>14</v>
      </c>
      <c r="M9" s="146"/>
      <c r="N9" s="30" t="s">
        <v>14</v>
      </c>
    </row>
    <row r="10" spans="1:14" s="29" customFormat="1" ht="20.100000000000001" customHeight="1" x14ac:dyDescent="0.15">
      <c r="A10" s="146"/>
      <c r="B10" s="146"/>
      <c r="C10" s="146" t="s">
        <v>111</v>
      </c>
      <c r="D10" s="146"/>
      <c r="E10" s="73">
        <v>0</v>
      </c>
      <c r="F10" s="148">
        <v>0</v>
      </c>
      <c r="G10" s="148"/>
      <c r="H10" s="148">
        <v>0</v>
      </c>
      <c r="I10" s="148"/>
      <c r="J10" s="146" t="s">
        <v>14</v>
      </c>
      <c r="K10" s="146"/>
      <c r="L10" s="146" t="s">
        <v>14</v>
      </c>
      <c r="M10" s="146"/>
      <c r="N10" s="30" t="s">
        <v>14</v>
      </c>
    </row>
    <row r="11" spans="1:14" s="29" customFormat="1" ht="20.100000000000001" customHeight="1" x14ac:dyDescent="0.15">
      <c r="A11" s="146" t="s">
        <v>83</v>
      </c>
      <c r="B11" s="146" t="s">
        <v>17</v>
      </c>
      <c r="C11" s="146"/>
      <c r="D11" s="146"/>
      <c r="E11" s="146"/>
      <c r="F11" s="146"/>
      <c r="G11" s="146"/>
      <c r="H11" s="146" t="s">
        <v>84</v>
      </c>
      <c r="I11" s="146"/>
      <c r="J11" s="146"/>
      <c r="K11" s="146"/>
      <c r="L11" s="146"/>
      <c r="M11" s="146"/>
      <c r="N11" s="146"/>
    </row>
    <row r="12" spans="1:14" s="29" customFormat="1" ht="67.5" customHeight="1" x14ac:dyDescent="0.15">
      <c r="A12" s="146"/>
      <c r="B12" s="147" t="s">
        <v>188</v>
      </c>
      <c r="C12" s="147"/>
      <c r="D12" s="147"/>
      <c r="E12" s="147"/>
      <c r="F12" s="147"/>
      <c r="G12" s="147"/>
      <c r="H12" s="147" t="s">
        <v>247</v>
      </c>
      <c r="I12" s="147"/>
      <c r="J12" s="147"/>
      <c r="K12" s="147"/>
      <c r="L12" s="147"/>
      <c r="M12" s="147"/>
      <c r="N12" s="147"/>
    </row>
    <row r="13" spans="1:14" s="29" customFormat="1" ht="20.100000000000001" customHeight="1" x14ac:dyDescent="0.15">
      <c r="A13" s="158" t="s">
        <v>85</v>
      </c>
      <c r="B13" s="30" t="s">
        <v>20</v>
      </c>
      <c r="C13" s="30" t="s">
        <v>21</v>
      </c>
      <c r="D13" s="146" t="s">
        <v>22</v>
      </c>
      <c r="E13" s="146"/>
      <c r="F13" s="146"/>
      <c r="G13" s="30" t="s">
        <v>23</v>
      </c>
      <c r="H13" s="30" t="s">
        <v>24</v>
      </c>
      <c r="I13" s="146" t="s">
        <v>10</v>
      </c>
      <c r="J13" s="146"/>
      <c r="K13" s="146" t="s">
        <v>11</v>
      </c>
      <c r="L13" s="146"/>
      <c r="M13" s="146" t="s">
        <v>25</v>
      </c>
      <c r="N13" s="146"/>
    </row>
    <row r="14" spans="1:14" s="29" customFormat="1" ht="20.100000000000001" customHeight="1" x14ac:dyDescent="0.15">
      <c r="A14" s="158"/>
      <c r="B14" s="146" t="s">
        <v>86</v>
      </c>
      <c r="C14" s="146" t="s">
        <v>87</v>
      </c>
      <c r="D14" s="162" t="s">
        <v>227</v>
      </c>
      <c r="E14" s="163" t="s">
        <v>190</v>
      </c>
      <c r="F14" s="164" t="s">
        <v>190</v>
      </c>
      <c r="G14" s="50" t="s">
        <v>200</v>
      </c>
      <c r="H14" s="30" t="s">
        <v>230</v>
      </c>
      <c r="I14" s="148">
        <v>6</v>
      </c>
      <c r="J14" s="148"/>
      <c r="K14" s="148">
        <v>6</v>
      </c>
      <c r="L14" s="148"/>
      <c r="M14" s="146"/>
      <c r="N14" s="146"/>
    </row>
    <row r="15" spans="1:14" s="29" customFormat="1" ht="20.100000000000001" customHeight="1" x14ac:dyDescent="0.15">
      <c r="A15" s="158"/>
      <c r="B15" s="146"/>
      <c r="C15" s="146"/>
      <c r="D15" s="162" t="s">
        <v>191</v>
      </c>
      <c r="E15" s="163" t="s">
        <v>191</v>
      </c>
      <c r="F15" s="164" t="s">
        <v>191</v>
      </c>
      <c r="G15" s="61">
        <v>1</v>
      </c>
      <c r="H15" s="61">
        <v>1</v>
      </c>
      <c r="I15" s="148">
        <v>6</v>
      </c>
      <c r="J15" s="148"/>
      <c r="K15" s="148">
        <v>6</v>
      </c>
      <c r="L15" s="148"/>
      <c r="M15" s="146"/>
      <c r="N15" s="146"/>
    </row>
    <row r="16" spans="1:14" s="29" customFormat="1" ht="20.100000000000001" customHeight="1" x14ac:dyDescent="0.15">
      <c r="A16" s="158"/>
      <c r="B16" s="146"/>
      <c r="C16" s="146"/>
      <c r="D16" s="162" t="s">
        <v>192</v>
      </c>
      <c r="E16" s="163" t="s">
        <v>192</v>
      </c>
      <c r="F16" s="164" t="s">
        <v>192</v>
      </c>
      <c r="G16" s="61">
        <v>1</v>
      </c>
      <c r="H16" s="61">
        <v>1</v>
      </c>
      <c r="I16" s="148">
        <v>6</v>
      </c>
      <c r="J16" s="148"/>
      <c r="K16" s="148">
        <v>6</v>
      </c>
      <c r="L16" s="148"/>
      <c r="M16" s="146"/>
      <c r="N16" s="146"/>
    </row>
    <row r="17" spans="1:14" s="29" customFormat="1" ht="20.100000000000001" customHeight="1" x14ac:dyDescent="0.15">
      <c r="A17" s="158"/>
      <c r="B17" s="146"/>
      <c r="C17" s="146" t="s">
        <v>88</v>
      </c>
      <c r="D17" s="162" t="s">
        <v>156</v>
      </c>
      <c r="E17" s="163" t="s">
        <v>156</v>
      </c>
      <c r="F17" s="164" t="s">
        <v>156</v>
      </c>
      <c r="G17" s="50" t="s">
        <v>177</v>
      </c>
      <c r="H17" s="74">
        <v>0.99429999999999996</v>
      </c>
      <c r="I17" s="148">
        <v>7</v>
      </c>
      <c r="J17" s="148"/>
      <c r="K17" s="148">
        <v>7</v>
      </c>
      <c r="L17" s="148"/>
      <c r="M17" s="146"/>
      <c r="N17" s="146"/>
    </row>
    <row r="18" spans="1:14" s="29" customFormat="1" ht="20.100000000000001" customHeight="1" x14ac:dyDescent="0.15">
      <c r="A18" s="158"/>
      <c r="B18" s="146"/>
      <c r="C18" s="146"/>
      <c r="D18" s="162" t="s">
        <v>162</v>
      </c>
      <c r="E18" s="163" t="s">
        <v>162</v>
      </c>
      <c r="F18" s="164" t="s">
        <v>162</v>
      </c>
      <c r="G18" s="50" t="s">
        <v>183</v>
      </c>
      <c r="H18" s="61">
        <v>1</v>
      </c>
      <c r="I18" s="148">
        <v>7</v>
      </c>
      <c r="J18" s="148"/>
      <c r="K18" s="148">
        <v>7</v>
      </c>
      <c r="L18" s="148"/>
      <c r="M18" s="146"/>
      <c r="N18" s="146"/>
    </row>
    <row r="19" spans="1:14" s="29" customFormat="1" ht="20.100000000000001" customHeight="1" x14ac:dyDescent="0.15">
      <c r="A19" s="158"/>
      <c r="B19" s="146"/>
      <c r="C19" s="146" t="s">
        <v>89</v>
      </c>
      <c r="D19" s="162" t="s">
        <v>193</v>
      </c>
      <c r="E19" s="163" t="s">
        <v>193</v>
      </c>
      <c r="F19" s="164" t="s">
        <v>193</v>
      </c>
      <c r="G19" s="50" t="s">
        <v>140</v>
      </c>
      <c r="H19" s="61">
        <v>1</v>
      </c>
      <c r="I19" s="148">
        <v>6</v>
      </c>
      <c r="J19" s="148"/>
      <c r="K19" s="148">
        <v>6</v>
      </c>
      <c r="L19" s="148"/>
      <c r="M19" s="146"/>
      <c r="N19" s="146"/>
    </row>
    <row r="20" spans="1:14" s="29" customFormat="1" ht="20.100000000000001" customHeight="1" x14ac:dyDescent="0.15">
      <c r="A20" s="158"/>
      <c r="B20" s="146"/>
      <c r="C20" s="146"/>
      <c r="D20" s="162" t="s">
        <v>194</v>
      </c>
      <c r="E20" s="163" t="s">
        <v>194</v>
      </c>
      <c r="F20" s="164" t="s">
        <v>194</v>
      </c>
      <c r="G20" s="50" t="s">
        <v>140</v>
      </c>
      <c r="H20" s="61">
        <v>1</v>
      </c>
      <c r="I20" s="148">
        <v>6</v>
      </c>
      <c r="J20" s="148"/>
      <c r="K20" s="148">
        <v>6</v>
      </c>
      <c r="L20" s="148"/>
      <c r="M20" s="146"/>
      <c r="N20" s="146"/>
    </row>
    <row r="21" spans="1:14" s="29" customFormat="1" ht="20.100000000000001" customHeight="1" x14ac:dyDescent="0.15">
      <c r="A21" s="158"/>
      <c r="B21" s="146"/>
      <c r="C21" s="50" t="s">
        <v>90</v>
      </c>
      <c r="D21" s="162" t="s">
        <v>168</v>
      </c>
      <c r="E21" s="163" t="s">
        <v>168</v>
      </c>
      <c r="F21" s="164" t="s">
        <v>168</v>
      </c>
      <c r="G21" s="50" t="s">
        <v>184</v>
      </c>
      <c r="H21" s="61">
        <v>1</v>
      </c>
      <c r="I21" s="148">
        <v>6</v>
      </c>
      <c r="J21" s="148"/>
      <c r="K21" s="148">
        <v>6</v>
      </c>
      <c r="L21" s="148"/>
      <c r="M21" s="146"/>
      <c r="N21" s="146"/>
    </row>
    <row r="22" spans="1:14" s="29" customFormat="1" ht="20.100000000000001" customHeight="1" x14ac:dyDescent="0.15">
      <c r="A22" s="158"/>
      <c r="B22" s="146" t="s">
        <v>189</v>
      </c>
      <c r="C22" s="146" t="s">
        <v>47</v>
      </c>
      <c r="D22" s="162" t="s">
        <v>195</v>
      </c>
      <c r="E22" s="163" t="s">
        <v>195</v>
      </c>
      <c r="F22" s="164" t="s">
        <v>195</v>
      </c>
      <c r="G22" s="50" t="s">
        <v>201</v>
      </c>
      <c r="H22" s="61">
        <v>1</v>
      </c>
      <c r="I22" s="148">
        <v>8</v>
      </c>
      <c r="J22" s="148"/>
      <c r="K22" s="148">
        <v>8</v>
      </c>
      <c r="L22" s="148"/>
      <c r="M22" s="146"/>
      <c r="N22" s="146"/>
    </row>
    <row r="23" spans="1:14" s="29" customFormat="1" ht="20.100000000000001" customHeight="1" x14ac:dyDescent="0.15">
      <c r="A23" s="158"/>
      <c r="B23" s="146"/>
      <c r="C23" s="146"/>
      <c r="D23" s="162" t="s">
        <v>196</v>
      </c>
      <c r="E23" s="163" t="s">
        <v>196</v>
      </c>
      <c r="F23" s="164" t="s">
        <v>196</v>
      </c>
      <c r="G23" s="50" t="s">
        <v>202</v>
      </c>
      <c r="H23" s="61">
        <v>1</v>
      </c>
      <c r="I23" s="148">
        <v>7</v>
      </c>
      <c r="J23" s="148"/>
      <c r="K23" s="148">
        <v>7</v>
      </c>
      <c r="L23" s="148"/>
      <c r="M23" s="146"/>
      <c r="N23" s="146"/>
    </row>
    <row r="24" spans="1:14" s="29" customFormat="1" ht="20.100000000000001" customHeight="1" x14ac:dyDescent="0.15">
      <c r="A24" s="158"/>
      <c r="B24" s="146"/>
      <c r="C24" s="146" t="s">
        <v>91</v>
      </c>
      <c r="D24" s="162" t="s">
        <v>197</v>
      </c>
      <c r="E24" s="163" t="s">
        <v>197</v>
      </c>
      <c r="F24" s="164" t="s">
        <v>197</v>
      </c>
      <c r="G24" s="50" t="s">
        <v>131</v>
      </c>
      <c r="H24" s="61">
        <v>1</v>
      </c>
      <c r="I24" s="148">
        <v>8</v>
      </c>
      <c r="J24" s="148"/>
      <c r="K24" s="148">
        <v>8</v>
      </c>
      <c r="L24" s="148"/>
      <c r="M24" s="146"/>
      <c r="N24" s="146"/>
    </row>
    <row r="25" spans="1:14" s="29" customFormat="1" ht="20.100000000000001" customHeight="1" x14ac:dyDescent="0.15">
      <c r="A25" s="158"/>
      <c r="B25" s="146"/>
      <c r="C25" s="146"/>
      <c r="D25" s="162" t="s">
        <v>198</v>
      </c>
      <c r="E25" s="163" t="s">
        <v>198</v>
      </c>
      <c r="F25" s="164" t="s">
        <v>198</v>
      </c>
      <c r="G25" s="50" t="s">
        <v>144</v>
      </c>
      <c r="H25" s="61">
        <v>1</v>
      </c>
      <c r="I25" s="148">
        <v>7</v>
      </c>
      <c r="J25" s="148"/>
      <c r="K25" s="148">
        <v>7</v>
      </c>
      <c r="L25" s="148"/>
      <c r="M25" s="146"/>
      <c r="N25" s="146"/>
    </row>
    <row r="26" spans="1:14" s="29" customFormat="1" ht="20.100000000000001" customHeight="1" x14ac:dyDescent="0.15">
      <c r="A26" s="158"/>
      <c r="B26" s="50" t="s">
        <v>92</v>
      </c>
      <c r="C26" s="50" t="s">
        <v>93</v>
      </c>
      <c r="D26" s="162" t="s">
        <v>199</v>
      </c>
      <c r="E26" s="163" t="s">
        <v>199</v>
      </c>
      <c r="F26" s="164" t="s">
        <v>199</v>
      </c>
      <c r="G26" s="50" t="s">
        <v>219</v>
      </c>
      <c r="H26" s="61">
        <v>0.95</v>
      </c>
      <c r="I26" s="148">
        <v>10</v>
      </c>
      <c r="J26" s="148"/>
      <c r="K26" s="148">
        <v>10</v>
      </c>
      <c r="L26" s="148"/>
      <c r="M26" s="146"/>
      <c r="N26" s="146"/>
    </row>
    <row r="27" spans="1:14" s="29" customFormat="1" ht="20.100000000000001" customHeight="1" x14ac:dyDescent="0.15">
      <c r="A27" s="159" t="s">
        <v>94</v>
      </c>
      <c r="B27" s="159"/>
      <c r="C27" s="159"/>
      <c r="D27" s="159"/>
      <c r="E27" s="159"/>
      <c r="F27" s="159"/>
      <c r="G27" s="159"/>
      <c r="H27" s="159"/>
      <c r="I27" s="160">
        <f>SUM(I14:J26)+J6</f>
        <v>100</v>
      </c>
      <c r="J27" s="160"/>
      <c r="K27" s="161">
        <f>SUM(K14:L26)+N6</f>
        <v>98.778117608063525</v>
      </c>
      <c r="L27" s="161"/>
      <c r="M27" s="141"/>
      <c r="N27" s="141"/>
    </row>
    <row r="28" spans="1:14" s="29" customFormat="1" ht="20.100000000000001" customHeight="1" x14ac:dyDescent="0.15">
      <c r="A28" s="32" t="s">
        <v>95</v>
      </c>
      <c r="B28" s="142" t="s">
        <v>96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4"/>
    </row>
    <row r="29" spans="1:14" s="29" customFormat="1" ht="20.100000000000001" customHeight="1" x14ac:dyDescent="0.15">
      <c r="A29" s="138" t="s">
        <v>112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</row>
    <row r="30" spans="1:14" s="29" customFormat="1" ht="35.25" customHeight="1" x14ac:dyDescent="0.15">
      <c r="A30" s="138" t="s">
        <v>113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  <row r="31" spans="1:14" s="29" customFormat="1" ht="35.25" customHeight="1" x14ac:dyDescent="0.15">
      <c r="A31" s="138" t="s">
        <v>114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</row>
    <row r="32" spans="1:14" s="29" customFormat="1" ht="20.100000000000001" customHeight="1" x14ac:dyDescent="0.15"/>
  </sheetData>
  <mergeCells count="11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  <mergeCell ref="A4:B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1:F21"/>
    <mergeCell ref="I21:J21"/>
    <mergeCell ref="K21:L21"/>
    <mergeCell ref="M21:N21"/>
    <mergeCell ref="D19:F19"/>
    <mergeCell ref="I19:J19"/>
    <mergeCell ref="K19:L19"/>
    <mergeCell ref="M19:N19"/>
    <mergeCell ref="D20:F20"/>
    <mergeCell ref="I20:J20"/>
    <mergeCell ref="K20:L20"/>
    <mergeCell ref="M20:N20"/>
    <mergeCell ref="M26:N26"/>
    <mergeCell ref="D24:F24"/>
    <mergeCell ref="I24:J24"/>
    <mergeCell ref="K24:L24"/>
    <mergeCell ref="M24:N24"/>
    <mergeCell ref="D23:F23"/>
    <mergeCell ref="D22:F22"/>
    <mergeCell ref="I22:J22"/>
    <mergeCell ref="K22:L22"/>
    <mergeCell ref="M22:N22"/>
    <mergeCell ref="I23:J23"/>
    <mergeCell ref="K23:L23"/>
    <mergeCell ref="M23:N23"/>
    <mergeCell ref="B28:N28"/>
    <mergeCell ref="A29:N29"/>
    <mergeCell ref="A30:N30"/>
    <mergeCell ref="A31:N31"/>
    <mergeCell ref="A11:A12"/>
    <mergeCell ref="A13:A26"/>
    <mergeCell ref="B14:B21"/>
    <mergeCell ref="B22:B25"/>
    <mergeCell ref="C14:C16"/>
    <mergeCell ref="C17:C18"/>
    <mergeCell ref="C19:C20"/>
    <mergeCell ref="C22:C23"/>
    <mergeCell ref="C24:C25"/>
    <mergeCell ref="A27:H27"/>
    <mergeCell ref="I27:J27"/>
    <mergeCell ref="K27:L27"/>
    <mergeCell ref="M27:N27"/>
    <mergeCell ref="D25:F25"/>
    <mergeCell ref="I25:J25"/>
    <mergeCell ref="K25:L25"/>
    <mergeCell ref="M25:N25"/>
    <mergeCell ref="D26:F26"/>
    <mergeCell ref="I26:J26"/>
    <mergeCell ref="K26:L26"/>
  </mergeCells>
  <phoneticPr fontId="15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省级部门整体支出绩效自评表</vt:lpstr>
      <vt:lpstr>部门预算项目支出绩效自评结果汇总表</vt:lpstr>
      <vt:lpstr>业务费（本级）项目支出绩效自评表</vt:lpstr>
      <vt:lpstr>省对市县转移支付绩效自评结果汇总表</vt:lpstr>
      <vt:lpstr>中央政法转移支付资金（本级）绩效自评表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张敏</cp:lastModifiedBy>
  <cp:lastPrinted>2020-03-13T02:25:00Z</cp:lastPrinted>
  <dcterms:created xsi:type="dcterms:W3CDTF">2018-12-06T00:45:00Z</dcterms:created>
  <dcterms:modified xsi:type="dcterms:W3CDTF">2022-02-28T08:09:53Z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22C65AA05F484DD7AE688FFCEC82AAD5</vt:lpwstr>
  </property>
</Properties>
</file>