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89" activeTab="6"/>
  </bookViews>
  <sheets>
    <sheet name="封面" sheetId="1" r:id="rId1"/>
    <sheet name="目录" sheetId="2" r:id="rId2"/>
    <sheet name="省级部门（单位）整体支出绩效自评表" sheetId="3" r:id="rId3"/>
    <sheet name="部门预算项目支出绩效自评结果汇总表" sheetId="4" r:id="rId4"/>
    <sheet name="办案业务费" sheetId="5" r:id="rId5"/>
    <sheet name="物业费" sheetId="6" r:id="rId6"/>
    <sheet name="全省法院业务费" sheetId="7" r:id="rId7"/>
  </sheets>
  <calcPr calcId="144525" refMode="R1C1"/>
</workbook>
</file>

<file path=xl/sharedStrings.xml><?xml version="1.0" encoding="utf-8"?>
<sst xmlns="http://schemas.openxmlformats.org/spreadsheetml/2006/main" count="450" uniqueCount="203">
  <si>
    <t>附件1</t>
  </si>
  <si>
    <r>
      <rPr>
        <b/>
        <sz val="36"/>
        <color rgb="FF000000"/>
        <rFont val="宋体"/>
        <charset val="134"/>
      </rPr>
      <t>2022年度省级预算执行情况绩效自评报表</t>
    </r>
    <r>
      <rPr>
        <b/>
        <sz val="28"/>
        <color rgb="FF000000"/>
        <rFont val="宋体"/>
        <charset val="134"/>
      </rPr>
      <t xml:space="preserve">
</t>
    </r>
  </si>
  <si>
    <t xml:space="preserve">                                 编报部门（单位公章）：甘肃矿区人民法院</t>
  </si>
  <si>
    <t xml:space="preserve">                                 编报日期：2023年2月</t>
  </si>
  <si>
    <t xml:space="preserve">                                 联系人及电话：郑方玉    18119348273    </t>
  </si>
  <si>
    <t>2022年度省级预算执行情况绩效自评报表目录</t>
  </si>
  <si>
    <t>一、部门自评报告</t>
  </si>
  <si>
    <t>二、部门整体支出自评表</t>
  </si>
  <si>
    <t>三、部门预算项目支出绩效自评结果汇总表</t>
  </si>
  <si>
    <t xml:space="preserve">  1.办案业务费项目绩效自评表</t>
  </si>
  <si>
    <t xml:space="preserve">  2.物业费项目绩效自评表</t>
  </si>
  <si>
    <t xml:space="preserve">  3.全省法院业务费项目绩效自评表</t>
  </si>
  <si>
    <r>
      <rPr>
        <b/>
        <sz val="20"/>
        <color rgb="FF000000"/>
        <rFont val="宋体"/>
        <charset val="134"/>
      </rPr>
      <t>2022年</t>
    </r>
    <r>
      <rPr>
        <b/>
        <u/>
        <sz val="20"/>
        <color rgb="FF000000"/>
        <rFont val="宋体"/>
        <charset val="134"/>
      </rPr>
      <t>甘肃矿区人民法院</t>
    </r>
    <r>
      <rPr>
        <b/>
        <sz val="20"/>
        <color rgb="FF000000"/>
        <rFont val="宋体"/>
        <charset val="134"/>
      </rPr>
      <t>部门（单位）整体支出绩效自评表</t>
    </r>
  </si>
  <si>
    <t>部门（单位）名称</t>
  </si>
  <si>
    <t>甘肃矿区人民法院</t>
  </si>
  <si>
    <t>部门（单位）整体支出
（万元）</t>
  </si>
  <si>
    <t>年初预算数</t>
  </si>
  <si>
    <t>全年预算数（A）</t>
  </si>
  <si>
    <t>实际支出数（B）</t>
  </si>
  <si>
    <t>执行率（B/A）</t>
  </si>
  <si>
    <t>分值</t>
  </si>
  <si>
    <t>得分</t>
  </si>
  <si>
    <t xml:space="preserve">  全年支出</t>
  </si>
  <si>
    <t xml:space="preserve">    其中：基本支出</t>
  </si>
  <si>
    <t>—</t>
  </si>
  <si>
    <t xml:space="preserve">          项目支出</t>
  </si>
  <si>
    <t>年度总体绩效目标完成情况</t>
  </si>
  <si>
    <t>预期目标</t>
  </si>
  <si>
    <t>目标实际完成情况</t>
  </si>
  <si>
    <t>目标1：加强党的政治建设，推动法院工作新发展。</t>
  </si>
  <si>
    <t>目标1完成情况：认真开展“两个确立”主题教育，紧密结合党史学习教育常态化和巩固政法队伍教育整顿成果，制定“两个确立”主题教育实施方案，确保各项任务时时有人抓、事事有人管。通过党组（扩大）会、党组理论中心组学习、全院干警大会、党支部“三会一课”、青年干警理论学习小组等载体开展不同层次多种形式的学习教育，全年共召开党组理论学习中心组学习会议24次，组织研讨交流6次。贯彻落实《中国共产党政法工作条例》，严格落实重大事项请示报告制度，坚持党对法院工作的绝对领导。及时研究和推动重大事项落实、重大案件办理，全年召开党组会24次，研究议题47项。制定《矿区法院落实意识形态工作责任制实施办法》和《矿区法院党组意识形态工作责任清单》，健全意识形态工作议事协调机制。制定《机关安保工作大检查实施方案》，对6个方面27项内容开展全面检查，对发现的问题逐个制定整改措施、抓好落实，推动问题清零见底。</t>
  </si>
  <si>
    <t>目标2：主动对接服务黄河流域生态保护和高质量发展战略，深入贯彻落实生物多样性保护国家战略。</t>
  </si>
  <si>
    <t>目标2完成情况：坚定不移贯彻新发展理念，依法审理靖远县水务局与某修理厂行政行为纠纷、夏河县政府与某水电开发公司行政补偿纠纷等涉黄河流域生态保护案件41件，妥善处理和平衡公益与私益、生态保护与经济发展之间的关系。立足环境资源审判职能，充分发挥刑事审判惩治与教育功能、民事审判救济与修复功能、行政审判监督与预防功能，依法审理涉红隼、苍鹰、白唇鹿等国家重点保护或特有野生物种案件7件，保护要素涵盖野生动植物及其生存环境、渔业及林业资源等不同类型。</t>
  </si>
  <si>
    <t>目标3：发挥审判职能作用，更好地维护国家法制、法律的权威、公平和正义，维护社会稳定和谐，提供有力司法保障。</t>
  </si>
  <si>
    <t>目标3完成情况：受疫情影响，全年共受理环境资源类案件107件（含旧存22件），审（执）结92件，同比下降22.46%和20.69%；结案率85.98%，同比上升1.92%；结收比108%，同比上升20.8%；法定审限内结案率100%。全年民事案件调撤率为65.71%，公益诉讼案件调撤率达到95.7%。全年共开庭审理刑事二审案件6件，开庭率为24%。</t>
  </si>
  <si>
    <t>目标4：推进司法改革创新，全面落实“三合一”审判机制，不断加强审判权制约监督，完善环资审判专门化体系</t>
  </si>
  <si>
    <t>目标4完成情况：积极探索跨庭室组建审判团队、跨领域动态分案机制，推动实现刑事、民事、行政案件“三合一”审判，有效集聚审判资源、提升审判专业化水平。制定出台《关于完善“四类案件”监管机制 进一步强化合议庭职能作用实施办法》，通过立案把关、审中研判、审后总结“三步法”，精准识别“四类案件”，切实强化院庭长法定监督管理职责。</t>
  </si>
  <si>
    <t>年度绩效指标完成情况</t>
  </si>
  <si>
    <t>一级指标</t>
  </si>
  <si>
    <t>二级指标</t>
  </si>
  <si>
    <t>三级指标</t>
  </si>
  <si>
    <t>年度指标值</t>
  </si>
  <si>
    <t>实际完成值</t>
  </si>
  <si>
    <t>偏差原因分析及改进措施</t>
  </si>
  <si>
    <t>部门管理</t>
  </si>
  <si>
    <t>资金投入</t>
  </si>
  <si>
    <t>基本支出预算执行率</t>
  </si>
  <si>
    <t>≥96%</t>
  </si>
  <si>
    <t>项目支出预算执行率</t>
  </si>
  <si>
    <t>≥98%</t>
  </si>
  <si>
    <r>
      <rPr>
        <b/>
        <sz val="10"/>
        <color rgb="FF000000"/>
        <rFont val="宋体"/>
        <charset val="134"/>
      </rPr>
      <t>偏差原因：</t>
    </r>
    <r>
      <rPr>
        <sz val="10"/>
        <color rgb="FF000000"/>
        <rFont val="宋体"/>
        <charset val="134"/>
      </rPr>
      <t xml:space="preserve">受疫情影响，维修改造建设类计划无法开工。                      </t>
    </r>
    <r>
      <rPr>
        <b/>
        <sz val="10"/>
        <color rgb="FF000000"/>
        <rFont val="宋体"/>
        <charset val="134"/>
      </rPr>
      <t>改进措施：</t>
    </r>
    <r>
      <rPr>
        <sz val="10"/>
        <color rgb="FF000000"/>
        <rFont val="宋体"/>
        <charset val="134"/>
      </rPr>
      <t>进一步加强资金支付管理，督促项目实施相关部门加快工程建设进度。</t>
    </r>
  </si>
  <si>
    <t>“三公经费”控制率</t>
  </si>
  <si>
    <t>≤100%</t>
  </si>
  <si>
    <r>
      <rPr>
        <b/>
        <sz val="10"/>
        <color rgb="FF000000"/>
        <rFont val="宋体"/>
        <charset val="134"/>
      </rPr>
      <t>偏差原因：</t>
    </r>
    <r>
      <rPr>
        <sz val="10"/>
        <color rgb="FF000000"/>
        <rFont val="宋体"/>
        <charset val="134"/>
      </rPr>
      <t xml:space="preserve">绩效指标值设置为定性指标导致扣分，本年三公经费未超预算。      </t>
    </r>
    <r>
      <rPr>
        <b/>
        <sz val="10"/>
        <color rgb="FF000000"/>
        <rFont val="宋体"/>
        <charset val="134"/>
      </rPr>
      <t>改进措施：</t>
    </r>
    <r>
      <rPr>
        <sz val="10"/>
        <color rgb="FF000000"/>
        <rFont val="宋体"/>
        <charset val="134"/>
      </rPr>
      <t>加强预算绩效管理，提高绩效目标编制的准确性、合理性。</t>
    </r>
  </si>
  <si>
    <t>结转结余变动率</t>
  </si>
  <si>
    <t>≤0%</t>
  </si>
  <si>
    <r>
      <rPr>
        <b/>
        <sz val="10"/>
        <color rgb="FF000000"/>
        <rFont val="宋体"/>
        <charset val="134"/>
      </rPr>
      <t>偏差原因：</t>
    </r>
    <r>
      <rPr>
        <sz val="10"/>
        <color rgb="FF000000"/>
        <rFont val="宋体"/>
        <charset val="134"/>
      </rPr>
      <t xml:space="preserve">受疫情影响，维修改造建设类计划无法开工，项目资金结转至2023年    </t>
    </r>
    <r>
      <rPr>
        <b/>
        <sz val="10"/>
        <color rgb="FF000000"/>
        <rFont val="宋体"/>
        <charset val="134"/>
      </rPr>
      <t xml:space="preserve">                 改进措施：</t>
    </r>
    <r>
      <rPr>
        <sz val="10"/>
        <color rgb="FF000000"/>
        <rFont val="宋体"/>
        <charset val="134"/>
      </rPr>
      <t>进一步加强资金支付管理，督促项目实施相关部门加快工程建设进度。</t>
    </r>
  </si>
  <si>
    <t>财务管理</t>
  </si>
  <si>
    <t>财务管理制度健全性</t>
  </si>
  <si>
    <t>健全</t>
  </si>
  <si>
    <t>资金使用规范性</t>
  </si>
  <si>
    <t>规范</t>
  </si>
  <si>
    <t>采购管理</t>
  </si>
  <si>
    <t>政府采购规范性</t>
  </si>
  <si>
    <t>资产管理</t>
  </si>
  <si>
    <t>资产管理规范性</t>
  </si>
  <si>
    <t>人员管理</t>
  </si>
  <si>
    <t>在职人员控制率</t>
  </si>
  <si>
    <t>＝100%</t>
  </si>
  <si>
    <t>重点工作管理</t>
  </si>
  <si>
    <t>重点工作管理制度健全性</t>
  </si>
  <si>
    <t>履职效果</t>
  </si>
  <si>
    <t>部门履职目标</t>
  </si>
  <si>
    <t>审（执）结率</t>
  </si>
  <si>
    <t>&gt;=98%</t>
  </si>
  <si>
    <r>
      <rPr>
        <b/>
        <sz val="10"/>
        <color rgb="FF000000"/>
        <rFont val="宋体"/>
        <charset val="134"/>
      </rPr>
      <t>偏差原因：</t>
    </r>
    <r>
      <rPr>
        <sz val="10"/>
        <color rgb="FF000000"/>
        <rFont val="宋体"/>
        <charset val="134"/>
      </rPr>
      <t xml:space="preserve">部分案件较为复杂，受理时间较短，需跨年度办理。                </t>
    </r>
    <r>
      <rPr>
        <b/>
        <sz val="10"/>
        <color rgb="FF000000"/>
        <rFont val="宋体"/>
        <charset val="134"/>
      </rPr>
      <t>改进措施：</t>
    </r>
    <r>
      <rPr>
        <sz val="10"/>
        <color rgb="FF000000"/>
        <rFont val="宋体"/>
        <charset val="134"/>
      </rPr>
      <t>采用化部门联动机制、推行执行繁简分流建设、加大仲裁裁决执行力度等方式，提高案件结案率。</t>
    </r>
  </si>
  <si>
    <t>庭审直播覆盖率</t>
  </si>
  <si>
    <t>=95%</t>
  </si>
  <si>
    <t>部门效果目标</t>
  </si>
  <si>
    <t>法定审限期内结案率（%）</t>
  </si>
  <si>
    <t>服务对象满意度</t>
  </si>
  <si>
    <t>司法便民满意度</t>
  </si>
  <si>
    <t>社会影响</t>
  </si>
  <si>
    <t>单位获奖情况</t>
  </si>
  <si>
    <t>≥0</t>
  </si>
  <si>
    <t>单位违法违纪发生数</t>
  </si>
  <si>
    <t>=0</t>
  </si>
  <si>
    <t>能力建设</t>
  </si>
  <si>
    <t>长效管理</t>
  </si>
  <si>
    <t>中期规划建设完备程度</t>
  </si>
  <si>
    <t>完备</t>
  </si>
  <si>
    <t>人力资源建设</t>
  </si>
  <si>
    <t>人员培训机制完备性</t>
  </si>
  <si>
    <t>档案管理</t>
  </si>
  <si>
    <t>档案管理完备性</t>
  </si>
  <si>
    <t>合    计</t>
  </si>
  <si>
    <t>优秀</t>
  </si>
  <si>
    <t>其他需要说明的问题：无。</t>
  </si>
  <si>
    <t>2022年度省级部门预算支出项目绩效自评结果汇总表</t>
  </si>
  <si>
    <t>序号</t>
  </si>
  <si>
    <t>项目名称</t>
  </si>
  <si>
    <t>主管部门</t>
  </si>
  <si>
    <t>项目资金（万元）</t>
  </si>
  <si>
    <t>自评得分</t>
  </si>
  <si>
    <t>备注</t>
  </si>
  <si>
    <t>全年执行数（B）</t>
  </si>
  <si>
    <t>执行率
（B/A）</t>
  </si>
  <si>
    <t>小计</t>
  </si>
  <si>
    <t>当年财政拨款</t>
  </si>
  <si>
    <t>上年结转资金</t>
  </si>
  <si>
    <t xml:space="preserve">  其他资金</t>
  </si>
  <si>
    <t>办案业务费</t>
  </si>
  <si>
    <t>甘肃省高级人民法院</t>
  </si>
  <si>
    <t>物业费</t>
  </si>
  <si>
    <t>全省法院业务费</t>
  </si>
  <si>
    <t>全省“智慧法院”信息化项目经费</t>
  </si>
  <si>
    <t>年初无预算，且未报绩效目标，本年不做自评。</t>
  </si>
  <si>
    <t>第二批全省法院人民法庭维修资金</t>
  </si>
  <si>
    <t>合计</t>
  </si>
  <si>
    <r>
      <rPr>
        <b/>
        <sz val="20"/>
        <color rgb="FF000000"/>
        <rFont val="宋体"/>
        <charset val="134"/>
      </rPr>
      <t>2022年</t>
    </r>
    <r>
      <rPr>
        <b/>
        <u/>
        <sz val="20"/>
        <color rgb="FF000000"/>
        <rFont val="宋体"/>
        <charset val="134"/>
      </rPr>
      <t>甘肃矿区人民法院</t>
    </r>
    <r>
      <rPr>
        <b/>
        <sz val="20"/>
        <color rgb="FF000000"/>
        <rFont val="宋体"/>
        <charset val="134"/>
      </rPr>
      <t>部门预算项目支出绩效自评表</t>
    </r>
  </si>
  <si>
    <t>实施单位</t>
  </si>
  <si>
    <t>全年预算数</t>
  </si>
  <si>
    <t>全年执行数</t>
  </si>
  <si>
    <t>执行率</t>
  </si>
  <si>
    <t>年度资金总额</t>
  </si>
  <si>
    <t>其中：当年财政拨款</t>
  </si>
  <si>
    <t xml:space="preserve">      上年结转资金</t>
  </si>
  <si>
    <t>年度总体目标</t>
  </si>
  <si>
    <t>实际完成情况</t>
  </si>
  <si>
    <t>2022年甘肃省矿区人民法院办案业务费预算安排100万元，主要工作任务：忠实履行宪法和法律赋予的职责，充分发挥审判机关的职能作用，促进司法便民服务水平的提升，保障司法规范化和司法廉洁。</t>
  </si>
  <si>
    <t xml:space="preserve">  2022年甘肃省矿区人民法院办案业务费预算实际支出100万元，充分履行忠实履行宪法和法律赋予的职责，发挥审判机关的职能作用，促进司法便民服务水平的提升，保障司法规范化和司法廉洁。受疫情影响，全年共受理环境资源类案件107件（含旧存22件），结案率85.98%，法定审限内结案率100%。</t>
  </si>
  <si>
    <t>绩效指标</t>
  </si>
  <si>
    <t>产出指标</t>
  </si>
  <si>
    <t>数量指标</t>
  </si>
  <si>
    <t>审判各类案件完成情况</t>
  </si>
  <si>
    <t>完成</t>
  </si>
  <si>
    <r>
      <rPr>
        <b/>
        <sz val="9"/>
        <color rgb="FF000000"/>
        <rFont val="宋体"/>
        <charset val="134"/>
      </rPr>
      <t>偏差原因：</t>
    </r>
    <r>
      <rPr>
        <sz val="9"/>
        <color rgb="FF000000"/>
        <rFont val="宋体"/>
        <charset val="134"/>
      </rPr>
      <t xml:space="preserve">部分案件较为复杂，受理时间较短，需跨年度办理。                </t>
    </r>
    <r>
      <rPr>
        <b/>
        <sz val="9"/>
        <color rgb="FF000000"/>
        <rFont val="宋体"/>
        <charset val="134"/>
      </rPr>
      <t>改进措施：</t>
    </r>
    <r>
      <rPr>
        <sz val="9"/>
        <color rgb="FF000000"/>
        <rFont val="宋体"/>
        <charset val="134"/>
      </rPr>
      <t>采用化部门联动机制、推行执行繁简分流建设、加大仲裁裁决执行力度等方式，提高案件结案率。</t>
    </r>
  </si>
  <si>
    <t>受理各类案件完成情况</t>
  </si>
  <si>
    <t>质量指标</t>
  </si>
  <si>
    <t>执结率</t>
  </si>
  <si>
    <t>≥90%</t>
  </si>
  <si>
    <t>法定审限内结案率</t>
  </si>
  <si>
    <t>时效指标</t>
  </si>
  <si>
    <t>受理案件及时性</t>
  </si>
  <si>
    <t>及时</t>
  </si>
  <si>
    <t>设备维修（护）及时性</t>
  </si>
  <si>
    <t>办案设备购置及时</t>
  </si>
  <si>
    <t>办结案件及时性</t>
  </si>
  <si>
    <t>成本指标</t>
  </si>
  <si>
    <t>资产配置符合政策标准</t>
  </si>
  <si>
    <t>符合</t>
  </si>
  <si>
    <t>成本控制情况</t>
  </si>
  <si>
    <t>在预算范围内</t>
  </si>
  <si>
    <t>效益指标</t>
  </si>
  <si>
    <t>社会效益指标</t>
  </si>
  <si>
    <t>有效保障审判服务</t>
  </si>
  <si>
    <t>有效保障</t>
  </si>
  <si>
    <t>保障社会公平正义有效性</t>
  </si>
  <si>
    <t>有效</t>
  </si>
  <si>
    <t>可持续影响指标</t>
  </si>
  <si>
    <t>采购机制健全性</t>
  </si>
  <si>
    <t>配套设备完备性</t>
  </si>
  <si>
    <t>合同管理机制健全性</t>
  </si>
  <si>
    <t>满意度指标</t>
  </si>
  <si>
    <t>服务对象满意度指标</t>
  </si>
  <si>
    <t>法院工作人员满意度</t>
  </si>
  <si>
    <t>总分</t>
  </si>
  <si>
    <t>说明</t>
  </si>
  <si>
    <t>无。</t>
  </si>
  <si>
    <t>按时完成物业管理工作，如房屋建筑日常管理维护、基础设施设备、水电暖等公共管网设施的保障、运行、维护维修管理服务，电梯的维修保养服务，清洁保洁服务，绿化养护服务，负责公共秩序及治安管理等工作，满足法院后勤保障基本需求，保障日常审判工作正常开展；有利于加强单位安全管理，有利于美化单位环境，为工作人员创造优良的办公环境。使得案件审判能够顺利开展，工作环境得到优化改善，后勤保障能力得到提升，确保2022年度法院机关审判场地的安全以及法院工作的正常运行。</t>
  </si>
  <si>
    <t>2022年我院聘用物业人员3人，及时对公共设施进行维护，保障室内外绿化养护，提高法院的后勤保障，给干警提供了安全、良好的司法工作环境，确保法院机关审判场地的安全以及法院工作的正常运行。</t>
  </si>
  <si>
    <t>日常维护范围覆盖率</t>
  </si>
  <si>
    <t>=100%</t>
  </si>
  <si>
    <t>日常保洁、清洗完成率</t>
  </si>
  <si>
    <t>聘用物业派遣工作人员人数</t>
  </si>
  <si>
    <t>=3</t>
  </si>
  <si>
    <t>室内外绿化养护完成率</t>
  </si>
  <si>
    <t>公共设施运行维护完成率</t>
  </si>
  <si>
    <t>维修维护验收合格率</t>
  </si>
  <si>
    <t>≥95%</t>
  </si>
  <si>
    <t>室内外公共设施完好率</t>
  </si>
  <si>
    <t>≥85%</t>
  </si>
  <si>
    <t>物业有效投诉处理率</t>
  </si>
  <si>
    <t>业主维修申报处理及时性</t>
  </si>
  <si>
    <t>绿化养护完成及时性</t>
  </si>
  <si>
    <t>室内外公共设施维护及时性</t>
  </si>
  <si>
    <t>保洁工作完成及时性</t>
  </si>
  <si>
    <t>提升办案及办公环境整洁性</t>
  </si>
  <si>
    <t>提升</t>
  </si>
  <si>
    <t>法院公共秩序维护能力</t>
  </si>
  <si>
    <t>物业管理机制健全性</t>
  </si>
  <si>
    <t>&gt;=90%</t>
  </si>
  <si>
    <t>=98%</t>
  </si>
  <si>
    <t>按计划完成办公设备和专用设备的采购工作并完成验收，确保本年度受理案件和执行工作顺利完成，各类案件结案率达93%以上。为促进案件审判及法院各项事业运转提供有力保障。</t>
  </si>
  <si>
    <t>我院按计划完成办公设备和专用设备的采购工作并完成验收，确保本年度受理案件和执行工作顺利完成，各类案件结案率达到85.98%。为促进案件审判及法院各项事业运转提供有力保障。全年共受理环资类案件143件（含旧存5件），审（执）结121件，受案数与结案数同比分别增长37.5%和22.2%，法定审限内结案率99.2%。我院充分履行忠实履行宪法和法律赋予的职责，发挥审判机关的职能作用，促进司法便民服务水平的提升，保障司法规范化和司法廉洁。</t>
  </si>
  <si>
    <t>设备维修（护）完成率</t>
  </si>
  <si>
    <t>=85.98%</t>
  </si>
  <si>
    <t>采购办公设备完成率</t>
  </si>
  <si>
    <t>采购专用设备完成率</t>
  </si>
  <si>
    <t>设备维修（护）验收合格率</t>
  </si>
  <si>
    <t>设备采购验收合格率</t>
  </si>
  <si>
    <t>专用设备采购及时性</t>
  </si>
  <si>
    <t>办公设备购置及时性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</si>
</sst>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9">
    <font>
      <sz val="11"/>
      <name val="宋体"/>
      <charset val="134"/>
    </font>
    <font>
      <b/>
      <sz val="20"/>
      <color rgb="FF000000"/>
      <name val="宋体"/>
      <charset val="134"/>
    </font>
    <font>
      <sz val="9"/>
      <color rgb="FF000000"/>
      <name val="宋体"/>
      <charset val="134"/>
    </font>
    <font>
      <b/>
      <sz val="9"/>
      <color rgb="FF000000"/>
      <name val="宋体"/>
      <charset val="134"/>
    </font>
    <font>
      <sz val="11"/>
      <color rgb="FF000000"/>
      <name val="黑体"/>
      <charset val="134"/>
    </font>
    <font>
      <sz val="11"/>
      <color rgb="FF000000"/>
      <name val="宋体"/>
      <charset val="134"/>
    </font>
    <font>
      <b/>
      <sz val="11"/>
      <color rgb="FF000000"/>
      <name val="宋体"/>
      <charset val="134"/>
    </font>
    <font>
      <sz val="12"/>
      <name val="宋体"/>
      <charset val="134"/>
    </font>
    <font>
      <b/>
      <sz val="10"/>
      <color rgb="FF000000"/>
      <name val="宋体"/>
      <charset val="134"/>
    </font>
    <font>
      <sz val="10"/>
      <color rgb="FF000000"/>
      <name val="宋体"/>
      <charset val="134"/>
    </font>
    <font>
      <sz val="10"/>
      <name val="宋体"/>
      <charset val="134"/>
    </font>
    <font>
      <sz val="12"/>
      <color rgb="FF000000"/>
      <name val="宋体"/>
      <charset val="134"/>
    </font>
    <font>
      <sz val="12"/>
      <color rgb="FF000000"/>
      <name val="黑体"/>
      <charset val="134"/>
    </font>
    <font>
      <sz val="16"/>
      <color rgb="FF000000"/>
      <name val="黑体"/>
      <charset val="134"/>
    </font>
    <font>
      <b/>
      <sz val="36"/>
      <color rgb="FF000000"/>
      <name val="宋体"/>
      <charset val="134"/>
    </font>
    <font>
      <sz val="28"/>
      <color rgb="FF000000"/>
      <name val="宋体"/>
      <charset val="134"/>
    </font>
    <font>
      <sz val="18"/>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20"/>
      <color rgb="FF000000"/>
      <name val="宋体"/>
      <charset val="134"/>
    </font>
    <font>
      <b/>
      <sz val="28"/>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top/>
      <bottom style="thin">
        <color auto="1"/>
      </bottom>
      <diagonal/>
    </border>
    <border>
      <left/>
      <right/>
      <top style="thin">
        <color auto="1"/>
      </top>
      <bottom/>
      <diagonal/>
    </border>
    <border>
      <left style="thin">
        <color rgb="FF000000"/>
      </left>
      <right/>
      <top style="thin">
        <color auto="1"/>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auto="1"/>
      </bottom>
      <diagonal/>
    </border>
    <border>
      <left style="thin">
        <color rgb="FF000000"/>
      </left>
      <right/>
      <top style="thin">
        <color auto="1"/>
      </top>
      <bottom style="thin">
        <color auto="1"/>
      </bottom>
      <diagonal/>
    </border>
    <border>
      <left/>
      <right/>
      <top/>
      <bottom style="thin">
        <color rgb="FF000000"/>
      </bottom>
      <diagonal/>
    </border>
    <border>
      <left/>
      <right/>
      <top style="thin">
        <color rgb="FF000000"/>
      </top>
      <bottom/>
      <diagonal/>
    </border>
    <border>
      <left/>
      <right style="thin">
        <color rgb="FF000000"/>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2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5" fillId="0" borderId="0">
      <alignment vertical="top"/>
      <protection locked="0"/>
    </xf>
    <xf numFmtId="0" fontId="23" fillId="0" borderId="0" applyNumberFormat="0" applyFill="0" applyBorder="0" applyAlignment="0" applyProtection="0">
      <alignment vertical="center"/>
    </xf>
    <xf numFmtId="0" fontId="17" fillId="7" borderId="23"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21" fillId="9" borderId="0" applyNumberFormat="0" applyBorder="0" applyAlignment="0" applyProtection="0">
      <alignment vertical="center"/>
    </xf>
    <xf numFmtId="0" fontId="24" fillId="0" borderId="25" applyNumberFormat="0" applyFill="0" applyAlignment="0" applyProtection="0">
      <alignment vertical="center"/>
    </xf>
    <xf numFmtId="0" fontId="21" fillId="10" borderId="0" applyNumberFormat="0" applyBorder="0" applyAlignment="0" applyProtection="0">
      <alignment vertical="center"/>
    </xf>
    <xf numFmtId="0" fontId="30" fillId="11" borderId="26" applyNumberFormat="0" applyAlignment="0" applyProtection="0">
      <alignment vertical="center"/>
    </xf>
    <xf numFmtId="0" fontId="31" fillId="11" borderId="22" applyNumberFormat="0" applyAlignment="0" applyProtection="0">
      <alignment vertical="center"/>
    </xf>
    <xf numFmtId="0" fontId="32" fillId="12" borderId="27"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11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wrapText="1"/>
    </xf>
    <xf numFmtId="0" fontId="2" fillId="0" borderId="1" xfId="0" applyFont="1" applyFill="1" applyBorder="1" applyAlignment="1">
      <alignment horizontal="center" vertical="center" wrapText="1"/>
    </xf>
    <xf numFmtId="0" fontId="2" fillId="0" borderId="1" xfId="0"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1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4" xfId="0" applyFont="1" applyBorder="1" applyAlignment="1">
      <alignment horizontal="left" vertical="center"/>
    </xf>
    <xf numFmtId="9" fontId="2" fillId="0" borderId="1" xfId="0" applyNumberFormat="1" applyFont="1" applyBorder="1" applyAlignment="1">
      <alignment horizontal="center" vertical="center" wrapText="1"/>
    </xf>
    <xf numFmtId="9" fontId="2" fillId="0" borderId="1" xfId="0" applyNumberFormat="1" applyFont="1" applyFill="1" applyBorder="1" applyAlignment="1">
      <alignment horizontal="center" vertical="center" wrapText="1"/>
    </xf>
    <xf numFmtId="177" fontId="2"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Fill="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lignment vertical="center"/>
    </xf>
    <xf numFmtId="176" fontId="5" fillId="0" borderId="1" xfId="0" applyNumberFormat="1" applyFont="1" applyFill="1" applyBorder="1">
      <alignment vertical="center"/>
    </xf>
    <xf numFmtId="176" fontId="5"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lignment vertical="center"/>
    </xf>
    <xf numFmtId="176" fontId="5" fillId="0" borderId="1" xfId="0" applyNumberFormat="1" applyFont="1" applyBorder="1">
      <alignment vertical="center"/>
    </xf>
    <xf numFmtId="10" fontId="5" fillId="0" borderId="1" xfId="11" applyNumberFormat="1" applyFill="1" applyBorder="1" applyAlignment="1" applyProtection="1">
      <alignment horizontal="center" vertical="center"/>
    </xf>
    <xf numFmtId="10" fontId="5" fillId="0" borderId="1" xfId="11" applyNumberFormat="1" applyBorder="1" applyAlignment="1" applyProtection="1">
      <alignment horizontal="center" vertical="center"/>
    </xf>
    <xf numFmtId="0" fontId="5" fillId="0" borderId="0" xfId="0" applyFont="1" applyFill="1" applyBorder="1" applyAlignment="1"/>
    <xf numFmtId="0" fontId="7" fillId="0" borderId="0" xfId="0" applyFont="1" applyFill="1" applyBorder="1">
      <alignment vertical="center"/>
    </xf>
    <xf numFmtId="0" fontId="1"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wrapText="1"/>
    </xf>
    <xf numFmtId="0" fontId="9"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176" fontId="8" fillId="0" borderId="1" xfId="0" applyNumberFormat="1"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5" xfId="0" applyNumberFormat="1" applyFont="1" applyFill="1" applyBorder="1" applyAlignment="1">
      <alignment vertical="center" wrapText="1"/>
    </xf>
    <xf numFmtId="176" fontId="9" fillId="0" borderId="5"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7"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18"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9" fontId="8" fillId="0" borderId="1" xfId="0" applyNumberFormat="1" applyFont="1" applyFill="1" applyBorder="1" applyAlignment="1">
      <alignment vertical="center" wrapText="1"/>
    </xf>
    <xf numFmtId="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9" fillId="0" borderId="21" xfId="0" applyFont="1" applyFill="1" applyBorder="1" applyAlignment="1">
      <alignment horizontal="left" vertical="center" wrapText="1"/>
    </xf>
    <xf numFmtId="0" fontId="11" fillId="0" borderId="0" xfId="0" applyFont="1">
      <alignment vertical="center"/>
    </xf>
    <xf numFmtId="0" fontId="5" fillId="0" borderId="0" xfId="0" applyFont="1" applyBorder="1">
      <alignment vertical="center"/>
    </xf>
    <xf numFmtId="0" fontId="1" fillId="0" borderId="0" xfId="0" applyFont="1" applyBorder="1" applyAlignment="1">
      <alignment horizontal="center" vertical="center"/>
    </xf>
    <xf numFmtId="0" fontId="12" fillId="0" borderId="0" xfId="0" applyFont="1" applyBorder="1">
      <alignment vertical="center"/>
    </xf>
    <xf numFmtId="0" fontId="11" fillId="0" borderId="0" xfId="0" applyFont="1" applyBorder="1">
      <alignment vertical="center"/>
    </xf>
    <xf numFmtId="0" fontId="13" fillId="0" borderId="0" xfId="0" applyFont="1">
      <alignment vertical="center"/>
    </xf>
    <xf numFmtId="0" fontId="14" fillId="0" borderId="0" xfId="0" applyFont="1" applyAlignment="1">
      <alignment horizontal="center" vertical="center" wrapText="1"/>
    </xf>
    <xf numFmtId="0" fontId="5" fillId="0" borderId="0" xfId="0" applyFont="1">
      <alignment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1"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opLeftCell="A2" workbookViewId="0">
      <selection activeCell="A6" sqref="A6"/>
    </sheetView>
  </sheetViews>
  <sheetFormatPr defaultColWidth="9" defaultRowHeight="13.5"/>
  <cols>
    <col min="1" max="1" width="181.375" customWidth="1"/>
  </cols>
  <sheetData>
    <row r="1" ht="45" customHeight="1" spans="1:1">
      <c r="A1" s="105" t="s">
        <v>0</v>
      </c>
    </row>
    <row r="2" ht="149.25" customHeight="1" spans="1:11">
      <c r="A2" s="106" t="s">
        <v>1</v>
      </c>
      <c r="B2" s="107"/>
      <c r="C2" s="107"/>
      <c r="D2" s="107"/>
      <c r="E2" s="107"/>
      <c r="F2" s="107"/>
      <c r="G2" s="107"/>
      <c r="H2" s="107"/>
      <c r="I2" s="107"/>
      <c r="J2" s="107"/>
      <c r="K2" s="107"/>
    </row>
    <row r="3" ht="51" customHeight="1" spans="1:11">
      <c r="A3" s="108"/>
      <c r="B3" s="107"/>
      <c r="C3" s="107"/>
      <c r="D3" s="107"/>
      <c r="E3" s="107"/>
      <c r="F3" s="107"/>
      <c r="G3" s="107"/>
      <c r="H3" s="107"/>
      <c r="I3" s="107"/>
      <c r="J3" s="107"/>
      <c r="K3" s="107"/>
    </row>
    <row r="4" ht="51" customHeight="1" spans="1:11">
      <c r="A4" s="108"/>
      <c r="B4" s="107"/>
      <c r="C4" s="107"/>
      <c r="D4" s="107"/>
      <c r="E4" s="107"/>
      <c r="F4" s="107"/>
      <c r="G4" s="107"/>
      <c r="H4" s="107"/>
      <c r="I4" s="107"/>
      <c r="J4" s="107"/>
      <c r="K4" s="107"/>
    </row>
    <row r="5" ht="51" customHeight="1" spans="1:11">
      <c r="A5" s="109" t="s">
        <v>2</v>
      </c>
      <c r="B5" s="107"/>
      <c r="C5" s="107"/>
      <c r="D5" s="107"/>
      <c r="E5" s="107"/>
      <c r="F5" s="107"/>
      <c r="G5" s="107"/>
      <c r="H5" s="107"/>
      <c r="I5" s="107"/>
      <c r="J5" s="107"/>
      <c r="K5" s="107"/>
    </row>
    <row r="6" ht="51" customHeight="1" spans="1:11">
      <c r="A6" s="109" t="s">
        <v>3</v>
      </c>
      <c r="B6" s="107"/>
      <c r="C6" s="107"/>
      <c r="D6" s="107"/>
      <c r="E6" s="107"/>
      <c r="F6" s="107"/>
      <c r="G6" s="107"/>
      <c r="H6" s="107"/>
      <c r="I6" s="107"/>
      <c r="J6" s="107"/>
      <c r="K6" s="107"/>
    </row>
    <row r="7" ht="51" customHeight="1" spans="1:11">
      <c r="A7" s="110" t="s">
        <v>4</v>
      </c>
      <c r="B7" s="107"/>
      <c r="C7" s="107"/>
      <c r="D7" s="107"/>
      <c r="E7" s="107"/>
      <c r="F7" s="107"/>
      <c r="G7" s="107"/>
      <c r="H7" s="107"/>
      <c r="I7" s="107"/>
      <c r="J7" s="107"/>
      <c r="K7" s="107"/>
    </row>
    <row r="8" s="100" customFormat="1" ht="27" customHeight="1" spans="1:1">
      <c r="A8" s="111"/>
    </row>
    <row r="9" s="100" customFormat="1" ht="27" customHeight="1"/>
    <row r="10" s="100"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23" sqref="A23"/>
    </sheetView>
  </sheetViews>
  <sheetFormatPr defaultColWidth="9" defaultRowHeight="13.5"/>
  <cols>
    <col min="1" max="1" width="81.625" customWidth="1"/>
  </cols>
  <sheetData>
    <row r="1" spans="1:1">
      <c r="A1" s="101"/>
    </row>
    <row r="2" ht="40.5" customHeight="1" spans="1:1">
      <c r="A2" s="102" t="s">
        <v>5</v>
      </c>
    </row>
    <row r="3" ht="19.5" customHeight="1" spans="1:1">
      <c r="A3" s="101"/>
    </row>
    <row r="4" s="100" customFormat="1" ht="30.75" customHeight="1" spans="1:1">
      <c r="A4" s="103" t="s">
        <v>6</v>
      </c>
    </row>
    <row r="5" s="100" customFormat="1" ht="30.75" customHeight="1" spans="1:1">
      <c r="A5" s="103" t="s">
        <v>7</v>
      </c>
    </row>
    <row r="6" s="100" customFormat="1" ht="30.75" customHeight="1" spans="1:1">
      <c r="A6" s="103" t="s">
        <v>8</v>
      </c>
    </row>
    <row r="7" s="100" customFormat="1" ht="30.75" customHeight="1" spans="1:1">
      <c r="A7" s="104" t="s">
        <v>9</v>
      </c>
    </row>
    <row r="8" s="100" customFormat="1" ht="30.75" customHeight="1" spans="1:1">
      <c r="A8" s="104" t="s">
        <v>10</v>
      </c>
    </row>
    <row r="9" s="100" customFormat="1" ht="30.75" customHeight="1" spans="1:1">
      <c r="A9" s="104" t="s">
        <v>11</v>
      </c>
    </row>
    <row r="10" spans="1:1">
      <c r="A10" s="101"/>
    </row>
    <row r="11" spans="1:1">
      <c r="A11" s="10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38"/>
  <sheetViews>
    <sheetView workbookViewId="0">
      <selection activeCell="E5" sqref="E5"/>
    </sheetView>
  </sheetViews>
  <sheetFormatPr defaultColWidth="11" defaultRowHeight="14.25"/>
  <cols>
    <col min="1" max="1" width="24.75" style="42" customWidth="1"/>
    <col min="2" max="2" width="22.125" style="42" customWidth="1"/>
    <col min="3" max="3" width="23.625" style="42" customWidth="1"/>
    <col min="4" max="4" width="29.25" style="42" customWidth="1"/>
    <col min="5" max="5" width="14" style="42" customWidth="1"/>
    <col min="6" max="6" width="14.25" style="42" customWidth="1"/>
    <col min="7" max="7" width="13.25" style="42" customWidth="1"/>
    <col min="8" max="8" width="11.875" style="42" customWidth="1"/>
    <col min="9" max="9" width="23.75" style="42" customWidth="1"/>
    <col min="10" max="16378" width="11" style="42"/>
    <col min="16379" max="16384" width="11" style="43"/>
  </cols>
  <sheetData>
    <row r="1" s="42" customFormat="1" ht="64.5" customHeight="1" spans="1:9">
      <c r="A1" s="44" t="s">
        <v>12</v>
      </c>
      <c r="B1" s="44"/>
      <c r="C1" s="44"/>
      <c r="D1" s="44"/>
      <c r="E1" s="44"/>
      <c r="F1" s="44"/>
      <c r="G1" s="44"/>
      <c r="H1" s="44"/>
      <c r="I1" s="44"/>
    </row>
    <row r="2" s="42" customFormat="1" ht="30" customHeight="1" spans="1:9">
      <c r="A2" s="45" t="s">
        <v>13</v>
      </c>
      <c r="B2" s="46" t="s">
        <v>14</v>
      </c>
      <c r="C2" s="47"/>
      <c r="D2" s="47"/>
      <c r="E2" s="47"/>
      <c r="F2" s="47"/>
      <c r="G2" s="47"/>
      <c r="H2" s="47"/>
      <c r="I2" s="93"/>
    </row>
    <row r="3" s="42" customFormat="1" ht="26.25" customHeight="1" spans="1:9">
      <c r="A3" s="48" t="s">
        <v>15</v>
      </c>
      <c r="B3" s="49"/>
      <c r="C3" s="49" t="s">
        <v>16</v>
      </c>
      <c r="D3" s="50" t="s">
        <v>17</v>
      </c>
      <c r="E3" s="51" t="s">
        <v>18</v>
      </c>
      <c r="F3" s="52" t="s">
        <v>19</v>
      </c>
      <c r="G3" s="53"/>
      <c r="H3" s="54" t="s">
        <v>20</v>
      </c>
      <c r="I3" s="94" t="s">
        <v>21</v>
      </c>
    </row>
    <row r="4" s="42" customFormat="1" ht="23.25" customHeight="1" spans="1:9">
      <c r="A4" s="55"/>
      <c r="B4" s="56" t="s">
        <v>22</v>
      </c>
      <c r="C4" s="57">
        <f>SUM(C5:C6)</f>
        <v>1050.64</v>
      </c>
      <c r="D4" s="58">
        <f>SUM(D5:D6)</f>
        <v>1348.3</v>
      </c>
      <c r="E4" s="58">
        <f>SUM(E5:E6)</f>
        <v>1049.75</v>
      </c>
      <c r="F4" s="59">
        <f>E4/D4</f>
        <v>0.77857301787436</v>
      </c>
      <c r="G4" s="60"/>
      <c r="H4" s="54">
        <v>10</v>
      </c>
      <c r="I4" s="94">
        <v>7.79</v>
      </c>
    </row>
    <row r="5" s="42" customFormat="1" ht="23.25" customHeight="1" spans="1:9">
      <c r="A5" s="55"/>
      <c r="B5" s="61" t="s">
        <v>23</v>
      </c>
      <c r="C5" s="62">
        <f>800.64</f>
        <v>800.64</v>
      </c>
      <c r="D5" s="63">
        <f>799.3</f>
        <v>799.3</v>
      </c>
      <c r="E5" s="63">
        <v>799.3</v>
      </c>
      <c r="F5" s="64">
        <f>E5/D5</f>
        <v>1</v>
      </c>
      <c r="G5" s="65"/>
      <c r="H5" s="66" t="s">
        <v>24</v>
      </c>
      <c r="I5" s="66" t="s">
        <v>24</v>
      </c>
    </row>
    <row r="6" s="42" customFormat="1" ht="23.25" customHeight="1" spans="1:9">
      <c r="A6" s="67"/>
      <c r="B6" s="61" t="s">
        <v>25</v>
      </c>
      <c r="C6" s="62">
        <f>200+50</f>
        <v>250</v>
      </c>
      <c r="D6" s="63">
        <f>499+50</f>
        <v>549</v>
      </c>
      <c r="E6" s="63">
        <v>250.45</v>
      </c>
      <c r="F6" s="64">
        <f>E6/D6</f>
        <v>0.456193078324226</v>
      </c>
      <c r="G6" s="65"/>
      <c r="H6" s="66" t="s">
        <v>24</v>
      </c>
      <c r="I6" s="66" t="s">
        <v>24</v>
      </c>
    </row>
    <row r="7" s="42" customFormat="1" ht="23.25" customHeight="1" spans="1:9">
      <c r="A7" s="49" t="s">
        <v>26</v>
      </c>
      <c r="B7" s="48" t="s">
        <v>27</v>
      </c>
      <c r="C7" s="48"/>
      <c r="D7" s="48"/>
      <c r="E7" s="49" t="s">
        <v>28</v>
      </c>
      <c r="F7" s="49"/>
      <c r="G7" s="49"/>
      <c r="H7" s="49"/>
      <c r="I7" s="49"/>
    </row>
    <row r="8" s="42" customFormat="1" ht="142" customHeight="1" spans="1:9">
      <c r="A8" s="52"/>
      <c r="B8" s="61" t="s">
        <v>29</v>
      </c>
      <c r="C8" s="61"/>
      <c r="D8" s="61"/>
      <c r="E8" s="68" t="s">
        <v>30</v>
      </c>
      <c r="F8" s="68"/>
      <c r="G8" s="68"/>
      <c r="H8" s="68"/>
      <c r="I8" s="95"/>
    </row>
    <row r="9" s="42" customFormat="1" ht="84" customHeight="1" spans="1:9">
      <c r="A9" s="52"/>
      <c r="B9" s="61" t="s">
        <v>31</v>
      </c>
      <c r="C9" s="61"/>
      <c r="D9" s="61"/>
      <c r="E9" s="68" t="s">
        <v>32</v>
      </c>
      <c r="F9" s="68"/>
      <c r="G9" s="68"/>
      <c r="H9" s="68"/>
      <c r="I9" s="95"/>
    </row>
    <row r="10" s="42" customFormat="1" ht="79" customHeight="1" spans="1:9">
      <c r="A10" s="52"/>
      <c r="B10" s="61" t="s">
        <v>33</v>
      </c>
      <c r="C10" s="61"/>
      <c r="D10" s="61"/>
      <c r="E10" s="68" t="s">
        <v>34</v>
      </c>
      <c r="F10" s="68"/>
      <c r="G10" s="68"/>
      <c r="H10" s="68"/>
      <c r="I10" s="95"/>
    </row>
    <row r="11" s="42" customFormat="1" ht="79" customHeight="1" spans="1:9">
      <c r="A11" s="52"/>
      <c r="B11" s="61" t="s">
        <v>35</v>
      </c>
      <c r="C11" s="61"/>
      <c r="D11" s="61"/>
      <c r="E11" s="68" t="s">
        <v>36</v>
      </c>
      <c r="F11" s="68"/>
      <c r="G11" s="68"/>
      <c r="H11" s="68"/>
      <c r="I11" s="95"/>
    </row>
    <row r="12" s="42" customFormat="1" ht="23.25" customHeight="1" spans="1:9">
      <c r="A12" s="69" t="s">
        <v>37</v>
      </c>
      <c r="B12" s="50" t="s">
        <v>38</v>
      </c>
      <c r="C12" s="70" t="s">
        <v>39</v>
      </c>
      <c r="D12" s="51" t="s">
        <v>40</v>
      </c>
      <c r="E12" s="49" t="s">
        <v>41</v>
      </c>
      <c r="F12" s="49" t="s">
        <v>42</v>
      </c>
      <c r="G12" s="49" t="s">
        <v>20</v>
      </c>
      <c r="H12" s="49" t="s">
        <v>21</v>
      </c>
      <c r="I12" s="49" t="s">
        <v>43</v>
      </c>
    </row>
    <row r="13" s="42" customFormat="1" ht="30" customHeight="1" spans="1:9">
      <c r="A13" s="69"/>
      <c r="B13" s="71" t="s">
        <v>44</v>
      </c>
      <c r="C13" s="72" t="s">
        <v>45</v>
      </c>
      <c r="D13" s="73" t="s">
        <v>46</v>
      </c>
      <c r="E13" s="74" t="s">
        <v>47</v>
      </c>
      <c r="F13" s="75">
        <v>1</v>
      </c>
      <c r="G13" s="76">
        <v>2.7</v>
      </c>
      <c r="H13" s="76">
        <v>2.7</v>
      </c>
      <c r="I13" s="96"/>
    </row>
    <row r="14" s="42" customFormat="1" ht="87" customHeight="1" spans="1:9">
      <c r="A14" s="69"/>
      <c r="B14" s="77"/>
      <c r="C14" s="78"/>
      <c r="D14" s="73" t="s">
        <v>48</v>
      </c>
      <c r="E14" s="74" t="s">
        <v>49</v>
      </c>
      <c r="F14" s="75">
        <v>0.4562</v>
      </c>
      <c r="G14" s="76">
        <v>2.7</v>
      </c>
      <c r="H14" s="76">
        <v>1.23</v>
      </c>
      <c r="I14" s="96" t="s">
        <v>50</v>
      </c>
    </row>
    <row r="15" s="42" customFormat="1" ht="87" customHeight="1" spans="1:9">
      <c r="A15" s="69"/>
      <c r="B15" s="77"/>
      <c r="C15" s="78"/>
      <c r="D15" s="73" t="s">
        <v>51</v>
      </c>
      <c r="E15" s="74" t="s">
        <v>52</v>
      </c>
      <c r="F15" s="75">
        <v>0.2993</v>
      </c>
      <c r="G15" s="76">
        <v>2.7</v>
      </c>
      <c r="H15" s="76">
        <v>0.81</v>
      </c>
      <c r="I15" s="96" t="s">
        <v>53</v>
      </c>
    </row>
    <row r="16" s="42" customFormat="1" ht="96" customHeight="1" spans="1:9">
      <c r="A16" s="69"/>
      <c r="B16" s="77"/>
      <c r="C16" s="79"/>
      <c r="D16" s="73" t="s">
        <v>54</v>
      </c>
      <c r="E16" s="74" t="s">
        <v>55</v>
      </c>
      <c r="F16" s="75">
        <v>4.971</v>
      </c>
      <c r="G16" s="76">
        <v>2.7</v>
      </c>
      <c r="H16" s="76">
        <v>0</v>
      </c>
      <c r="I16" s="96" t="s">
        <v>56</v>
      </c>
    </row>
    <row r="17" s="42" customFormat="1" ht="23.25" customHeight="1" spans="1:9">
      <c r="A17" s="69"/>
      <c r="B17" s="77"/>
      <c r="C17" s="80" t="s">
        <v>57</v>
      </c>
      <c r="D17" s="73" t="s">
        <v>58</v>
      </c>
      <c r="E17" s="69" t="s">
        <v>59</v>
      </c>
      <c r="F17" s="74">
        <v>1</v>
      </c>
      <c r="G17" s="76">
        <v>2.7</v>
      </c>
      <c r="H17" s="76">
        <v>2.7</v>
      </c>
      <c r="I17" s="56"/>
    </row>
    <row r="18" s="42" customFormat="1" ht="23.25" customHeight="1" spans="1:9">
      <c r="A18" s="69"/>
      <c r="B18" s="77"/>
      <c r="C18" s="79"/>
      <c r="D18" s="73" t="s">
        <v>60</v>
      </c>
      <c r="E18" s="69" t="s">
        <v>61</v>
      </c>
      <c r="F18" s="74">
        <v>1</v>
      </c>
      <c r="G18" s="76">
        <v>2.7</v>
      </c>
      <c r="H18" s="76">
        <v>2.7</v>
      </c>
      <c r="I18" s="56"/>
    </row>
    <row r="19" s="42" customFormat="1" ht="23.25" customHeight="1" spans="1:9">
      <c r="A19" s="69"/>
      <c r="B19" s="77"/>
      <c r="C19" s="81" t="s">
        <v>62</v>
      </c>
      <c r="D19" s="73" t="s">
        <v>63</v>
      </c>
      <c r="E19" s="69" t="s">
        <v>61</v>
      </c>
      <c r="F19" s="74">
        <v>1</v>
      </c>
      <c r="G19" s="76">
        <v>2.7</v>
      </c>
      <c r="H19" s="76">
        <v>2.7</v>
      </c>
      <c r="I19" s="56"/>
    </row>
    <row r="20" s="42" customFormat="1" ht="23.25" customHeight="1" spans="1:9">
      <c r="A20" s="69"/>
      <c r="B20" s="77"/>
      <c r="C20" s="82" t="s">
        <v>64</v>
      </c>
      <c r="D20" s="73" t="s">
        <v>65</v>
      </c>
      <c r="E20" s="69" t="s">
        <v>61</v>
      </c>
      <c r="F20" s="74">
        <v>1</v>
      </c>
      <c r="G20" s="76">
        <v>2.7</v>
      </c>
      <c r="H20" s="76">
        <v>2.7</v>
      </c>
      <c r="I20" s="56"/>
    </row>
    <row r="21" s="42" customFormat="1" ht="23.25" customHeight="1" spans="1:9">
      <c r="A21" s="69"/>
      <c r="B21" s="77"/>
      <c r="C21" s="82" t="s">
        <v>66</v>
      </c>
      <c r="D21" s="73" t="s">
        <v>67</v>
      </c>
      <c r="E21" s="74" t="s">
        <v>68</v>
      </c>
      <c r="F21" s="74">
        <v>1</v>
      </c>
      <c r="G21" s="76">
        <v>2.7</v>
      </c>
      <c r="H21" s="76">
        <v>2.7</v>
      </c>
      <c r="I21" s="97"/>
    </row>
    <row r="22" s="42" customFormat="1" ht="23.25" customHeight="1" spans="1:9">
      <c r="A22" s="69"/>
      <c r="B22" s="83"/>
      <c r="C22" s="82" t="s">
        <v>69</v>
      </c>
      <c r="D22" s="73" t="s">
        <v>70</v>
      </c>
      <c r="E22" s="69" t="s">
        <v>59</v>
      </c>
      <c r="F22" s="74">
        <v>1</v>
      </c>
      <c r="G22" s="76">
        <v>2.7</v>
      </c>
      <c r="H22" s="76">
        <v>2.7</v>
      </c>
      <c r="I22" s="56"/>
    </row>
    <row r="23" s="42" customFormat="1" ht="90" customHeight="1" spans="1:9">
      <c r="A23" s="69"/>
      <c r="B23" s="84" t="s">
        <v>71</v>
      </c>
      <c r="C23" s="72" t="s">
        <v>72</v>
      </c>
      <c r="D23" s="73" t="s">
        <v>73</v>
      </c>
      <c r="E23" s="69" t="s">
        <v>74</v>
      </c>
      <c r="F23" s="75">
        <v>0.8598</v>
      </c>
      <c r="G23" s="76">
        <v>9</v>
      </c>
      <c r="H23" s="76">
        <v>7.9</v>
      </c>
      <c r="I23" s="98" t="s">
        <v>75</v>
      </c>
    </row>
    <row r="24" s="42" customFormat="1" ht="23.25" customHeight="1" spans="1:9">
      <c r="A24" s="69"/>
      <c r="B24" s="85"/>
      <c r="C24" s="78"/>
      <c r="D24" s="73" t="s">
        <v>76</v>
      </c>
      <c r="E24" s="69" t="s">
        <v>77</v>
      </c>
      <c r="F24" s="74">
        <v>1</v>
      </c>
      <c r="G24" s="76">
        <v>9</v>
      </c>
      <c r="H24" s="76">
        <v>9</v>
      </c>
      <c r="I24" s="56"/>
    </row>
    <row r="25" s="42" customFormat="1" ht="23.25" customHeight="1" spans="1:9">
      <c r="A25" s="69"/>
      <c r="B25" s="85"/>
      <c r="C25" s="69" t="s">
        <v>78</v>
      </c>
      <c r="D25" s="73" t="s">
        <v>79</v>
      </c>
      <c r="E25" s="69" t="s">
        <v>74</v>
      </c>
      <c r="F25" s="74">
        <v>1</v>
      </c>
      <c r="G25" s="76">
        <v>9</v>
      </c>
      <c r="H25" s="76">
        <v>9</v>
      </c>
      <c r="I25" s="56"/>
    </row>
    <row r="26" s="42" customFormat="1" ht="23.25" customHeight="1" spans="1:9">
      <c r="A26" s="69"/>
      <c r="B26" s="85"/>
      <c r="C26" s="69" t="s">
        <v>80</v>
      </c>
      <c r="D26" s="73" t="s">
        <v>81</v>
      </c>
      <c r="E26" s="69" t="s">
        <v>74</v>
      </c>
      <c r="F26" s="74">
        <v>1</v>
      </c>
      <c r="G26" s="76">
        <v>9</v>
      </c>
      <c r="H26" s="76">
        <v>9</v>
      </c>
      <c r="I26" s="56"/>
    </row>
    <row r="27" s="42" customFormat="1" ht="23.25" customHeight="1" spans="1:9">
      <c r="A27" s="69"/>
      <c r="B27" s="85"/>
      <c r="C27" s="72" t="s">
        <v>82</v>
      </c>
      <c r="D27" s="86" t="s">
        <v>83</v>
      </c>
      <c r="E27" s="69" t="s">
        <v>84</v>
      </c>
      <c r="F27" s="74">
        <v>1</v>
      </c>
      <c r="G27" s="76">
        <v>9</v>
      </c>
      <c r="H27" s="76">
        <v>9</v>
      </c>
      <c r="I27" s="56"/>
    </row>
    <row r="28" s="42" customFormat="1" ht="23.25" customHeight="1" spans="1:9">
      <c r="A28" s="69"/>
      <c r="B28" s="87"/>
      <c r="C28" s="79"/>
      <c r="D28" s="86" t="s">
        <v>85</v>
      </c>
      <c r="E28" s="69" t="s">
        <v>86</v>
      </c>
      <c r="F28" s="76">
        <v>0</v>
      </c>
      <c r="G28" s="76">
        <v>9</v>
      </c>
      <c r="H28" s="76">
        <v>9</v>
      </c>
      <c r="I28" s="56"/>
    </row>
    <row r="29" s="42" customFormat="1" ht="23.25" customHeight="1" spans="1:9">
      <c r="A29" s="69"/>
      <c r="B29" s="88" t="s">
        <v>87</v>
      </c>
      <c r="C29" s="81" t="s">
        <v>88</v>
      </c>
      <c r="D29" s="73" t="s">
        <v>89</v>
      </c>
      <c r="E29" s="69" t="s">
        <v>90</v>
      </c>
      <c r="F29" s="74">
        <v>1</v>
      </c>
      <c r="G29" s="76">
        <v>3</v>
      </c>
      <c r="H29" s="76">
        <v>3</v>
      </c>
      <c r="I29" s="56"/>
    </row>
    <row r="30" s="42" customFormat="1" ht="23.25" customHeight="1" spans="1:9">
      <c r="A30" s="69"/>
      <c r="B30" s="77"/>
      <c r="C30" s="82" t="s">
        <v>91</v>
      </c>
      <c r="D30" s="73" t="s">
        <v>92</v>
      </c>
      <c r="E30" s="69" t="s">
        <v>90</v>
      </c>
      <c r="F30" s="74">
        <v>1</v>
      </c>
      <c r="G30" s="76">
        <v>3</v>
      </c>
      <c r="H30" s="76">
        <v>3</v>
      </c>
      <c r="I30" s="56"/>
    </row>
    <row r="31" s="42" customFormat="1" ht="23.25" customHeight="1" spans="1:9">
      <c r="A31" s="69"/>
      <c r="B31" s="77"/>
      <c r="C31" s="72" t="s">
        <v>93</v>
      </c>
      <c r="D31" s="89" t="s">
        <v>94</v>
      </c>
      <c r="E31" s="69" t="s">
        <v>94</v>
      </c>
      <c r="F31" s="74">
        <v>1</v>
      </c>
      <c r="G31" s="76">
        <v>3</v>
      </c>
      <c r="H31" s="76">
        <v>3</v>
      </c>
      <c r="I31" s="56"/>
    </row>
    <row r="32" s="42" customFormat="1" ht="23.25" customHeight="1" spans="1:9">
      <c r="A32" s="52" t="s">
        <v>95</v>
      </c>
      <c r="B32" s="90"/>
      <c r="C32" s="90"/>
      <c r="D32" s="90"/>
      <c r="E32" s="90"/>
      <c r="F32" s="90"/>
      <c r="G32" s="49">
        <v>100</v>
      </c>
      <c r="H32" s="49">
        <f>SUM(H13:H31)+I4</f>
        <v>90.63</v>
      </c>
      <c r="I32" s="49" t="s">
        <v>96</v>
      </c>
    </row>
    <row r="33" s="42" customFormat="1" ht="23.25" customHeight="1" spans="1:9">
      <c r="A33" s="91" t="s">
        <v>97</v>
      </c>
      <c r="B33" s="92"/>
      <c r="C33" s="92"/>
      <c r="D33" s="92"/>
      <c r="E33" s="92"/>
      <c r="F33" s="92"/>
      <c r="G33" s="92"/>
      <c r="H33" s="92"/>
      <c r="I33" s="99"/>
    </row>
    <row r="34" s="42" customFormat="1" ht="13.5"/>
    <row r="35" s="42" customFormat="1" ht="13.5"/>
    <row r="36" s="42" customFormat="1" ht="13.5"/>
    <row r="37" s="42" customFormat="1" ht="13.5"/>
    <row r="38" s="42" customFormat="1" spans="16379:16381">
      <c r="XEY38" s="43"/>
      <c r="XEZ38" s="43"/>
      <c r="XFA38" s="43"/>
    </row>
  </sheetData>
  <mergeCells count="28">
    <mergeCell ref="A1:I1"/>
    <mergeCell ref="B2:I2"/>
    <mergeCell ref="F3:G3"/>
    <mergeCell ref="F4:G4"/>
    <mergeCell ref="F5:G5"/>
    <mergeCell ref="F6:G6"/>
    <mergeCell ref="B7:D7"/>
    <mergeCell ref="E7:I7"/>
    <mergeCell ref="B8:D8"/>
    <mergeCell ref="E8:I8"/>
    <mergeCell ref="B9:D9"/>
    <mergeCell ref="E9:I9"/>
    <mergeCell ref="B10:D10"/>
    <mergeCell ref="E10:I10"/>
    <mergeCell ref="B11:D11"/>
    <mergeCell ref="E11:I11"/>
    <mergeCell ref="A32:F32"/>
    <mergeCell ref="A33:I33"/>
    <mergeCell ref="A3:A6"/>
    <mergeCell ref="A7:A11"/>
    <mergeCell ref="A12:A31"/>
    <mergeCell ref="B13:B22"/>
    <mergeCell ref="B23:B28"/>
    <mergeCell ref="B29:B31"/>
    <mergeCell ref="C13:C16"/>
    <mergeCell ref="C17:C18"/>
    <mergeCell ref="C23:C24"/>
    <mergeCell ref="C27:C28"/>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7" sqref="$A7:$XFD7"/>
    </sheetView>
  </sheetViews>
  <sheetFormatPr defaultColWidth="9" defaultRowHeight="13.5"/>
  <cols>
    <col min="1" max="1" width="8.125" style="23" customWidth="1"/>
    <col min="2" max="2" width="16.1083333333333" customWidth="1"/>
    <col min="3" max="3" width="24.4" customWidth="1"/>
    <col min="4" max="4" width="12.625" customWidth="1"/>
    <col min="5" max="6" width="13.25" customWidth="1"/>
    <col min="7" max="11" width="12.625" customWidth="1"/>
  </cols>
  <sheetData>
    <row r="1" ht="57" customHeight="1" spans="1:11">
      <c r="A1" s="24" t="s">
        <v>98</v>
      </c>
      <c r="B1" s="24"/>
      <c r="C1" s="24"/>
      <c r="D1" s="24"/>
      <c r="E1" s="24"/>
      <c r="F1" s="24"/>
      <c r="G1" s="24"/>
      <c r="H1" s="24"/>
      <c r="I1" s="24"/>
      <c r="J1" s="24"/>
      <c r="K1" s="24"/>
    </row>
    <row r="2" s="21" customFormat="1" ht="30" customHeight="1" spans="1:11">
      <c r="A2" s="25" t="s">
        <v>99</v>
      </c>
      <c r="B2" s="26" t="s">
        <v>100</v>
      </c>
      <c r="C2" s="27" t="s">
        <v>101</v>
      </c>
      <c r="D2" s="26" t="s">
        <v>102</v>
      </c>
      <c r="E2" s="26"/>
      <c r="F2" s="26"/>
      <c r="G2" s="26"/>
      <c r="H2" s="26"/>
      <c r="I2" s="26"/>
      <c r="J2" s="25" t="s">
        <v>103</v>
      </c>
      <c r="K2" s="25" t="s">
        <v>104</v>
      </c>
    </row>
    <row r="3" s="21" customFormat="1" ht="30" customHeight="1" spans="1:11">
      <c r="A3" s="28"/>
      <c r="B3" s="26"/>
      <c r="C3" s="27"/>
      <c r="D3" s="26" t="s">
        <v>17</v>
      </c>
      <c r="E3" s="26"/>
      <c r="F3" s="26"/>
      <c r="G3" s="26"/>
      <c r="H3" s="26" t="s">
        <v>105</v>
      </c>
      <c r="I3" s="26" t="s">
        <v>106</v>
      </c>
      <c r="J3" s="28"/>
      <c r="K3" s="28"/>
    </row>
    <row r="4" s="21" customFormat="1" ht="30" customHeight="1" spans="1:11">
      <c r="A4" s="29"/>
      <c r="B4" s="26"/>
      <c r="C4" s="27"/>
      <c r="D4" s="27" t="s">
        <v>107</v>
      </c>
      <c r="E4" s="26" t="s">
        <v>108</v>
      </c>
      <c r="F4" s="26" t="s">
        <v>109</v>
      </c>
      <c r="G4" s="26" t="s">
        <v>110</v>
      </c>
      <c r="H4" s="26"/>
      <c r="I4" s="27"/>
      <c r="J4" s="29"/>
      <c r="K4" s="28"/>
    </row>
    <row r="5" s="22" customFormat="1" ht="30" customHeight="1" spans="1:11">
      <c r="A5" s="30">
        <v>1</v>
      </c>
      <c r="B5" s="31" t="s">
        <v>111</v>
      </c>
      <c r="C5" s="32" t="s">
        <v>112</v>
      </c>
      <c r="D5" s="33">
        <f>SUM(E5:G5)</f>
        <v>100</v>
      </c>
      <c r="E5" s="34">
        <v>100</v>
      </c>
      <c r="F5" s="34"/>
      <c r="G5" s="34"/>
      <c r="H5" s="33">
        <v>100</v>
      </c>
      <c r="I5" s="40">
        <f>H5/D5</f>
        <v>1</v>
      </c>
      <c r="J5" s="30">
        <v>99.3</v>
      </c>
      <c r="K5" s="32"/>
    </row>
    <row r="6" s="22" customFormat="1" ht="30" customHeight="1" spans="1:11">
      <c r="A6" s="30">
        <v>2</v>
      </c>
      <c r="B6" s="30" t="s">
        <v>113</v>
      </c>
      <c r="C6" s="32" t="s">
        <v>112</v>
      </c>
      <c r="D6" s="33">
        <f>SUM(E6:G6)</f>
        <v>15</v>
      </c>
      <c r="E6" s="33">
        <v>15</v>
      </c>
      <c r="F6" s="33"/>
      <c r="G6" s="33"/>
      <c r="H6" s="33">
        <v>15</v>
      </c>
      <c r="I6" s="40">
        <f>H6/D6</f>
        <v>1</v>
      </c>
      <c r="J6" s="30">
        <v>100</v>
      </c>
      <c r="K6" s="32"/>
    </row>
    <row r="7" s="22" customFormat="1" ht="30" customHeight="1" spans="1:11">
      <c r="A7" s="30">
        <v>3</v>
      </c>
      <c r="B7" s="30" t="s">
        <v>114</v>
      </c>
      <c r="C7" s="32" t="s">
        <v>112</v>
      </c>
      <c r="D7" s="33">
        <f>SUM(E7:G7)</f>
        <v>195</v>
      </c>
      <c r="E7" s="33">
        <v>145</v>
      </c>
      <c r="F7" s="33">
        <v>50</v>
      </c>
      <c r="G7" s="33"/>
      <c r="H7" s="33">
        <v>135.45</v>
      </c>
      <c r="I7" s="40">
        <f>H7/D7</f>
        <v>0.694615384615385</v>
      </c>
      <c r="J7" s="30">
        <v>96.51</v>
      </c>
      <c r="K7" s="32"/>
    </row>
    <row r="8" s="22" customFormat="1" ht="70" customHeight="1" spans="1:11">
      <c r="A8" s="30">
        <v>4</v>
      </c>
      <c r="B8" s="35" t="s">
        <v>115</v>
      </c>
      <c r="C8" s="32" t="s">
        <v>112</v>
      </c>
      <c r="D8" s="33">
        <f>SUM(E8:G8)</f>
        <v>69</v>
      </c>
      <c r="E8" s="33">
        <v>69</v>
      </c>
      <c r="F8" s="32"/>
      <c r="G8" s="32"/>
      <c r="H8" s="33">
        <v>0</v>
      </c>
      <c r="I8" s="40">
        <f>H8/D8</f>
        <v>0</v>
      </c>
      <c r="J8" s="32"/>
      <c r="K8" s="36" t="s">
        <v>116</v>
      </c>
    </row>
    <row r="9" s="22" customFormat="1" ht="69" customHeight="1" spans="1:11">
      <c r="A9" s="30">
        <v>5</v>
      </c>
      <c r="B9" s="36" t="s">
        <v>117</v>
      </c>
      <c r="C9" s="32" t="s">
        <v>112</v>
      </c>
      <c r="D9" s="33">
        <f>SUM(E9:G9)</f>
        <v>170</v>
      </c>
      <c r="E9" s="33">
        <v>170</v>
      </c>
      <c r="F9" s="32"/>
      <c r="G9" s="32"/>
      <c r="H9" s="33">
        <v>0</v>
      </c>
      <c r="I9" s="40">
        <f>H9/D9</f>
        <v>0</v>
      </c>
      <c r="J9" s="32"/>
      <c r="K9" s="36" t="s">
        <v>116</v>
      </c>
    </row>
    <row r="10" ht="30" customHeight="1" spans="1:11">
      <c r="A10" s="37"/>
      <c r="B10" s="38"/>
      <c r="C10" s="38"/>
      <c r="D10" s="38"/>
      <c r="E10" s="38"/>
      <c r="F10" s="38"/>
      <c r="G10" s="38"/>
      <c r="H10" s="38"/>
      <c r="I10" s="41"/>
      <c r="J10" s="38"/>
      <c r="K10" s="38"/>
    </row>
    <row r="11" ht="30" customHeight="1" spans="1:11">
      <c r="A11" s="37"/>
      <c r="B11" s="38"/>
      <c r="C11" s="38"/>
      <c r="D11" s="38"/>
      <c r="E11" s="38"/>
      <c r="F11" s="38"/>
      <c r="G11" s="38"/>
      <c r="H11" s="38"/>
      <c r="I11" s="41"/>
      <c r="J11" s="38"/>
      <c r="K11" s="38"/>
    </row>
    <row r="12" ht="30" customHeight="1" spans="1:11">
      <c r="A12" s="37"/>
      <c r="B12" s="38"/>
      <c r="C12" s="38"/>
      <c r="D12" s="38"/>
      <c r="E12" s="38"/>
      <c r="F12" s="38"/>
      <c r="G12" s="38"/>
      <c r="H12" s="38"/>
      <c r="I12" s="41"/>
      <c r="J12" s="38"/>
      <c r="K12" s="38"/>
    </row>
    <row r="13" ht="30" customHeight="1" spans="1:11">
      <c r="A13" s="37"/>
      <c r="B13" s="37" t="s">
        <v>118</v>
      </c>
      <c r="C13" s="38"/>
      <c r="D13" s="39">
        <f>SUM(D5:D9)</f>
        <v>549</v>
      </c>
      <c r="E13" s="39">
        <f>SUM(E5:E9)</f>
        <v>499</v>
      </c>
      <c r="F13" s="39">
        <f>SUM(F5:F9)</f>
        <v>50</v>
      </c>
      <c r="G13" s="39"/>
      <c r="H13" s="39">
        <f>SUM(H5:H9)</f>
        <v>250.45</v>
      </c>
      <c r="I13" s="41">
        <f>H13/D13</f>
        <v>0.456193078324226</v>
      </c>
      <c r="J13" s="37">
        <v>98.6</v>
      </c>
      <c r="K13" s="38"/>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17" workbookViewId="0">
      <selection activeCell="O11" sqref="O11"/>
    </sheetView>
  </sheetViews>
  <sheetFormatPr defaultColWidth="9" defaultRowHeight="13.5"/>
  <cols>
    <col min="1" max="1" width="5.25" customWidth="1"/>
    <col min="3" max="3" width="8.3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119</v>
      </c>
      <c r="B1" s="1"/>
      <c r="C1" s="1"/>
      <c r="D1" s="1"/>
      <c r="E1" s="1"/>
      <c r="F1" s="1"/>
      <c r="G1" s="1"/>
      <c r="H1" s="1"/>
      <c r="I1" s="1"/>
      <c r="J1" s="1"/>
      <c r="K1" s="1"/>
      <c r="L1" s="1"/>
      <c r="M1" s="1"/>
      <c r="N1" s="1"/>
    </row>
    <row r="2" ht="15" customHeight="1" spans="1:14">
      <c r="A2" s="2" t="s">
        <v>100</v>
      </c>
      <c r="B2" s="2"/>
      <c r="C2" s="2" t="s">
        <v>111</v>
      </c>
      <c r="D2" s="2"/>
      <c r="E2" s="2"/>
      <c r="F2" s="2"/>
      <c r="G2" s="2"/>
      <c r="H2" s="2"/>
      <c r="I2" s="2"/>
      <c r="J2" s="2"/>
      <c r="K2" s="2"/>
      <c r="L2" s="2"/>
      <c r="M2" s="2"/>
      <c r="N2" s="2"/>
    </row>
    <row r="3" ht="15" customHeight="1" spans="1:14">
      <c r="A3" s="2" t="s">
        <v>101</v>
      </c>
      <c r="B3" s="2"/>
      <c r="C3" s="2" t="s">
        <v>112</v>
      </c>
      <c r="D3" s="2"/>
      <c r="E3" s="2"/>
      <c r="F3" s="2"/>
      <c r="G3" s="2"/>
      <c r="H3" s="2" t="s">
        <v>120</v>
      </c>
      <c r="I3" s="2"/>
      <c r="J3" s="2" t="s">
        <v>14</v>
      </c>
      <c r="K3" s="2"/>
      <c r="L3" s="2"/>
      <c r="M3" s="2"/>
      <c r="N3" s="2"/>
    </row>
    <row r="4" ht="15" customHeight="1" spans="1:14">
      <c r="A4" s="2" t="s">
        <v>102</v>
      </c>
      <c r="B4" s="2"/>
      <c r="C4" s="2"/>
      <c r="D4" s="2"/>
      <c r="E4" s="2" t="s">
        <v>16</v>
      </c>
      <c r="F4" s="2" t="s">
        <v>121</v>
      </c>
      <c r="G4" s="2"/>
      <c r="H4" s="2" t="s">
        <v>122</v>
      </c>
      <c r="I4" s="2"/>
      <c r="J4" s="2" t="s">
        <v>20</v>
      </c>
      <c r="K4" s="2"/>
      <c r="L4" s="2" t="s">
        <v>123</v>
      </c>
      <c r="M4" s="2"/>
      <c r="N4" s="2" t="s">
        <v>21</v>
      </c>
    </row>
    <row r="5" ht="15" customHeight="1" spans="1:14">
      <c r="A5" s="2"/>
      <c r="B5" s="2"/>
      <c r="C5" s="2"/>
      <c r="D5" s="2"/>
      <c r="E5" s="2"/>
      <c r="F5" s="2"/>
      <c r="G5" s="2"/>
      <c r="H5" s="2"/>
      <c r="I5" s="2"/>
      <c r="J5" s="2"/>
      <c r="K5" s="2"/>
      <c r="L5" s="2"/>
      <c r="M5" s="2"/>
      <c r="N5" s="2"/>
    </row>
    <row r="6" ht="15" customHeight="1" spans="1:14">
      <c r="A6" s="2"/>
      <c r="B6" s="2"/>
      <c r="C6" s="3" t="s">
        <v>124</v>
      </c>
      <c r="D6" s="3"/>
      <c r="E6" s="4">
        <f>SUM(E7:E8)</f>
        <v>100</v>
      </c>
      <c r="F6" s="4">
        <f>SUM(F7:G8)</f>
        <v>100</v>
      </c>
      <c r="G6" s="4"/>
      <c r="H6" s="4">
        <f>SUM(H7:I8)</f>
        <v>100</v>
      </c>
      <c r="I6" s="4"/>
      <c r="J6" s="2">
        <v>10</v>
      </c>
      <c r="K6" s="2"/>
      <c r="L6" s="11">
        <f>H6/F6</f>
        <v>1</v>
      </c>
      <c r="M6" s="11"/>
      <c r="N6" s="2">
        <v>10</v>
      </c>
    </row>
    <row r="7" ht="15" customHeight="1" spans="1:14">
      <c r="A7" s="2"/>
      <c r="B7" s="2"/>
      <c r="C7" s="2" t="s">
        <v>125</v>
      </c>
      <c r="D7" s="2"/>
      <c r="E7" s="4">
        <v>100</v>
      </c>
      <c r="F7" s="4">
        <v>100</v>
      </c>
      <c r="G7" s="4"/>
      <c r="H7" s="4">
        <v>100</v>
      </c>
      <c r="I7" s="4"/>
      <c r="J7" s="2" t="s">
        <v>24</v>
      </c>
      <c r="K7" s="2"/>
      <c r="L7" s="2"/>
      <c r="M7" s="2"/>
      <c r="N7" s="2" t="s">
        <v>24</v>
      </c>
    </row>
    <row r="8" ht="15" customHeight="1" spans="1:14">
      <c r="A8" s="2"/>
      <c r="B8" s="2"/>
      <c r="C8" s="2" t="s">
        <v>126</v>
      </c>
      <c r="D8" s="2"/>
      <c r="E8" s="4"/>
      <c r="F8" s="4"/>
      <c r="G8" s="4"/>
      <c r="H8" s="4"/>
      <c r="I8" s="4"/>
      <c r="J8" s="2" t="s">
        <v>24</v>
      </c>
      <c r="K8" s="2"/>
      <c r="L8" s="2"/>
      <c r="M8" s="2"/>
      <c r="N8" s="2" t="s">
        <v>24</v>
      </c>
    </row>
    <row r="9" ht="15" customHeight="1" spans="1:14">
      <c r="A9" s="2"/>
      <c r="B9" s="2"/>
      <c r="C9" s="2" t="s">
        <v>110</v>
      </c>
      <c r="D9" s="2"/>
      <c r="E9" s="2"/>
      <c r="F9" s="2"/>
      <c r="G9" s="2"/>
      <c r="H9" s="2"/>
      <c r="I9" s="2"/>
      <c r="J9" s="2" t="s">
        <v>24</v>
      </c>
      <c r="K9" s="2"/>
      <c r="L9" s="2"/>
      <c r="M9" s="2"/>
      <c r="N9" s="2" t="s">
        <v>24</v>
      </c>
    </row>
    <row r="10" ht="15" customHeight="1" spans="1:14">
      <c r="A10" s="2" t="s">
        <v>127</v>
      </c>
      <c r="B10" s="2" t="s">
        <v>27</v>
      </c>
      <c r="C10" s="2"/>
      <c r="D10" s="2"/>
      <c r="E10" s="2"/>
      <c r="F10" s="2"/>
      <c r="G10" s="2"/>
      <c r="H10" s="2" t="s">
        <v>128</v>
      </c>
      <c r="I10" s="2"/>
      <c r="J10" s="2"/>
      <c r="K10" s="2"/>
      <c r="L10" s="2"/>
      <c r="M10" s="2"/>
      <c r="N10" s="2"/>
    </row>
    <row r="11" ht="70" customHeight="1" spans="1:14">
      <c r="A11" s="2"/>
      <c r="B11" s="5" t="s">
        <v>129</v>
      </c>
      <c r="C11" s="5"/>
      <c r="D11" s="5"/>
      <c r="E11" s="5"/>
      <c r="F11" s="5"/>
      <c r="G11" s="5"/>
      <c r="H11" s="5" t="s">
        <v>130</v>
      </c>
      <c r="I11" s="5"/>
      <c r="J11" s="5"/>
      <c r="K11" s="5"/>
      <c r="L11" s="5"/>
      <c r="M11" s="5"/>
      <c r="N11" s="5"/>
    </row>
    <row r="12" ht="18.95" customHeight="1" spans="1:14">
      <c r="A12" s="6" t="s">
        <v>131</v>
      </c>
      <c r="B12" s="2" t="s">
        <v>38</v>
      </c>
      <c r="C12" s="2" t="s">
        <v>39</v>
      </c>
      <c r="D12" s="2" t="s">
        <v>40</v>
      </c>
      <c r="E12" s="2"/>
      <c r="F12" s="2"/>
      <c r="G12" s="2" t="s">
        <v>41</v>
      </c>
      <c r="H12" s="2" t="s">
        <v>42</v>
      </c>
      <c r="I12" s="2" t="s">
        <v>20</v>
      </c>
      <c r="J12" s="2"/>
      <c r="K12" s="2" t="s">
        <v>21</v>
      </c>
      <c r="L12" s="2"/>
      <c r="M12" s="2" t="s">
        <v>43</v>
      </c>
      <c r="N12" s="2"/>
    </row>
    <row r="13" ht="93" customHeight="1" spans="1:14">
      <c r="A13" s="6"/>
      <c r="B13" s="2" t="s">
        <v>132</v>
      </c>
      <c r="C13" s="2" t="s">
        <v>133</v>
      </c>
      <c r="D13" s="5" t="s">
        <v>134</v>
      </c>
      <c r="E13" s="5"/>
      <c r="F13" s="5"/>
      <c r="G13" s="2" t="s">
        <v>135</v>
      </c>
      <c r="H13" s="11">
        <v>0.8598</v>
      </c>
      <c r="I13" s="12">
        <v>5</v>
      </c>
      <c r="J13" s="2"/>
      <c r="K13" s="12">
        <v>4.3</v>
      </c>
      <c r="L13" s="2"/>
      <c r="M13" s="15" t="s">
        <v>136</v>
      </c>
      <c r="N13" s="5"/>
    </row>
    <row r="14" ht="15" customHeight="1" spans="1:14">
      <c r="A14" s="6"/>
      <c r="B14" s="2"/>
      <c r="C14" s="2"/>
      <c r="D14" s="5" t="s">
        <v>137</v>
      </c>
      <c r="E14" s="5"/>
      <c r="F14" s="5"/>
      <c r="G14" s="2" t="s">
        <v>135</v>
      </c>
      <c r="H14" s="18">
        <v>1</v>
      </c>
      <c r="I14" s="12">
        <v>5</v>
      </c>
      <c r="J14" s="2"/>
      <c r="K14" s="12">
        <v>5</v>
      </c>
      <c r="L14" s="2"/>
      <c r="M14" s="2"/>
      <c r="N14" s="2"/>
    </row>
    <row r="15" ht="16" customHeight="1" spans="1:14">
      <c r="A15" s="6"/>
      <c r="B15" s="2"/>
      <c r="C15" s="2" t="s">
        <v>138</v>
      </c>
      <c r="D15" s="5" t="s">
        <v>139</v>
      </c>
      <c r="E15" s="5"/>
      <c r="F15" s="5"/>
      <c r="G15" s="2" t="s">
        <v>140</v>
      </c>
      <c r="H15" s="19">
        <v>1</v>
      </c>
      <c r="I15" s="12">
        <v>5</v>
      </c>
      <c r="J15" s="2"/>
      <c r="K15" s="12">
        <v>5</v>
      </c>
      <c r="L15" s="2"/>
      <c r="M15" s="15"/>
      <c r="N15" s="5"/>
    </row>
    <row r="16" ht="18" customHeight="1" spans="1:14">
      <c r="A16" s="6"/>
      <c r="B16" s="2"/>
      <c r="C16" s="2"/>
      <c r="D16" s="5" t="s">
        <v>141</v>
      </c>
      <c r="E16" s="5"/>
      <c r="F16" s="5"/>
      <c r="G16" s="2" t="s">
        <v>140</v>
      </c>
      <c r="H16" s="19">
        <v>1</v>
      </c>
      <c r="I16" s="12">
        <v>5</v>
      </c>
      <c r="J16" s="2"/>
      <c r="K16" s="12">
        <v>5</v>
      </c>
      <c r="L16" s="2"/>
      <c r="M16" s="15"/>
      <c r="N16" s="5"/>
    </row>
    <row r="17" ht="15" customHeight="1" spans="1:14">
      <c r="A17" s="6"/>
      <c r="B17" s="2"/>
      <c r="C17" s="2" t="s">
        <v>142</v>
      </c>
      <c r="D17" s="5" t="s">
        <v>143</v>
      </c>
      <c r="E17" s="5"/>
      <c r="F17" s="5"/>
      <c r="G17" s="2" t="s">
        <v>144</v>
      </c>
      <c r="H17" s="18">
        <v>1</v>
      </c>
      <c r="I17" s="12">
        <v>5</v>
      </c>
      <c r="J17" s="2"/>
      <c r="K17" s="12">
        <v>5</v>
      </c>
      <c r="L17" s="2"/>
      <c r="M17" s="2"/>
      <c r="N17" s="2"/>
    </row>
    <row r="18" ht="15" customHeight="1" spans="1:14">
      <c r="A18" s="6"/>
      <c r="B18" s="2"/>
      <c r="C18" s="2"/>
      <c r="D18" s="5" t="s">
        <v>145</v>
      </c>
      <c r="E18" s="5"/>
      <c r="F18" s="5"/>
      <c r="G18" s="2" t="s">
        <v>144</v>
      </c>
      <c r="H18" s="18">
        <v>1</v>
      </c>
      <c r="I18" s="12">
        <v>5</v>
      </c>
      <c r="J18" s="2"/>
      <c r="K18" s="12">
        <v>5</v>
      </c>
      <c r="L18" s="2"/>
      <c r="M18" s="2"/>
      <c r="N18" s="2"/>
    </row>
    <row r="19" ht="15" customHeight="1" spans="1:14">
      <c r="A19" s="6"/>
      <c r="B19" s="2"/>
      <c r="C19" s="2"/>
      <c r="D19" s="5" t="s">
        <v>146</v>
      </c>
      <c r="E19" s="5"/>
      <c r="F19" s="5"/>
      <c r="G19" s="2" t="s">
        <v>144</v>
      </c>
      <c r="H19" s="18">
        <v>1</v>
      </c>
      <c r="I19" s="12">
        <v>5</v>
      </c>
      <c r="J19" s="2"/>
      <c r="K19" s="12">
        <v>5</v>
      </c>
      <c r="L19" s="2"/>
      <c r="M19" s="2"/>
      <c r="N19" s="2"/>
    </row>
    <row r="20" ht="15" customHeight="1" spans="1:14">
      <c r="A20" s="6"/>
      <c r="B20" s="2"/>
      <c r="C20" s="2"/>
      <c r="D20" s="5" t="s">
        <v>147</v>
      </c>
      <c r="E20" s="5"/>
      <c r="F20" s="5"/>
      <c r="G20" s="2" t="s">
        <v>144</v>
      </c>
      <c r="H20" s="18">
        <v>1</v>
      </c>
      <c r="I20" s="12">
        <v>5</v>
      </c>
      <c r="J20" s="2"/>
      <c r="K20" s="12">
        <v>5</v>
      </c>
      <c r="L20" s="2"/>
      <c r="M20" s="2"/>
      <c r="N20" s="2"/>
    </row>
    <row r="21" ht="15" customHeight="1" spans="1:14">
      <c r="A21" s="6"/>
      <c r="B21" s="2"/>
      <c r="C21" s="2" t="s">
        <v>148</v>
      </c>
      <c r="D21" s="5" t="s">
        <v>149</v>
      </c>
      <c r="E21" s="5"/>
      <c r="F21" s="5"/>
      <c r="G21" s="2" t="s">
        <v>150</v>
      </c>
      <c r="H21" s="18">
        <v>1</v>
      </c>
      <c r="I21" s="12">
        <v>5</v>
      </c>
      <c r="J21" s="2"/>
      <c r="K21" s="12">
        <v>5</v>
      </c>
      <c r="L21" s="2"/>
      <c r="M21" s="2"/>
      <c r="N21" s="2"/>
    </row>
    <row r="22" ht="15" customHeight="1" spans="1:14">
      <c r="A22" s="6"/>
      <c r="B22" s="2"/>
      <c r="C22" s="2"/>
      <c r="D22" s="5" t="s">
        <v>151</v>
      </c>
      <c r="E22" s="5"/>
      <c r="F22" s="5"/>
      <c r="G22" s="2" t="s">
        <v>152</v>
      </c>
      <c r="H22" s="18">
        <v>1</v>
      </c>
      <c r="I22" s="12">
        <v>5</v>
      </c>
      <c r="J22" s="2"/>
      <c r="K22" s="12">
        <v>5</v>
      </c>
      <c r="L22" s="2"/>
      <c r="M22" s="2"/>
      <c r="N22" s="2"/>
    </row>
    <row r="23" ht="15" customHeight="1" spans="1:14">
      <c r="A23" s="6"/>
      <c r="B23" s="2" t="s">
        <v>153</v>
      </c>
      <c r="C23" s="2" t="s">
        <v>154</v>
      </c>
      <c r="D23" s="5" t="s">
        <v>155</v>
      </c>
      <c r="E23" s="5"/>
      <c r="F23" s="5"/>
      <c r="G23" s="2" t="s">
        <v>156</v>
      </c>
      <c r="H23" s="18">
        <v>1</v>
      </c>
      <c r="I23" s="12">
        <v>6</v>
      </c>
      <c r="J23" s="2"/>
      <c r="K23" s="12">
        <v>6</v>
      </c>
      <c r="L23" s="2"/>
      <c r="M23" s="2"/>
      <c r="N23" s="2"/>
    </row>
    <row r="24" ht="15" customHeight="1" spans="1:14">
      <c r="A24" s="6"/>
      <c r="B24" s="2"/>
      <c r="C24" s="2"/>
      <c r="D24" s="5" t="s">
        <v>157</v>
      </c>
      <c r="E24" s="5"/>
      <c r="F24" s="5"/>
      <c r="G24" s="2" t="s">
        <v>158</v>
      </c>
      <c r="H24" s="18">
        <v>1</v>
      </c>
      <c r="I24" s="12">
        <v>6</v>
      </c>
      <c r="J24" s="2"/>
      <c r="K24" s="12">
        <v>6</v>
      </c>
      <c r="L24" s="2"/>
      <c r="M24" s="2"/>
      <c r="N24" s="2"/>
    </row>
    <row r="25" ht="15" customHeight="1" spans="1:14">
      <c r="A25" s="6"/>
      <c r="B25" s="2"/>
      <c r="C25" s="2" t="s">
        <v>159</v>
      </c>
      <c r="D25" s="5" t="s">
        <v>160</v>
      </c>
      <c r="E25" s="5"/>
      <c r="F25" s="5"/>
      <c r="G25" s="2" t="s">
        <v>59</v>
      </c>
      <c r="H25" s="18">
        <v>1</v>
      </c>
      <c r="I25" s="12">
        <v>6</v>
      </c>
      <c r="J25" s="2"/>
      <c r="K25" s="12">
        <v>6</v>
      </c>
      <c r="L25" s="2"/>
      <c r="M25" s="2"/>
      <c r="N25" s="2"/>
    </row>
    <row r="26" ht="15" customHeight="1" spans="1:14">
      <c r="A26" s="6"/>
      <c r="B26" s="2"/>
      <c r="C26" s="2"/>
      <c r="D26" s="5" t="s">
        <v>161</v>
      </c>
      <c r="E26" s="5"/>
      <c r="F26" s="5"/>
      <c r="G26" s="2" t="s">
        <v>90</v>
      </c>
      <c r="H26" s="18">
        <v>1</v>
      </c>
      <c r="I26" s="12">
        <v>6</v>
      </c>
      <c r="J26" s="2"/>
      <c r="K26" s="12">
        <v>6</v>
      </c>
      <c r="L26" s="2"/>
      <c r="M26" s="2"/>
      <c r="N26" s="2"/>
    </row>
    <row r="27" ht="15" customHeight="1" spans="1:14">
      <c r="A27" s="6"/>
      <c r="B27" s="2"/>
      <c r="C27" s="2"/>
      <c r="D27" s="5" t="s">
        <v>162</v>
      </c>
      <c r="E27" s="5"/>
      <c r="F27" s="5"/>
      <c r="G27" s="2" t="s">
        <v>59</v>
      </c>
      <c r="H27" s="18">
        <v>1</v>
      </c>
      <c r="I27" s="12">
        <v>6</v>
      </c>
      <c r="J27" s="2"/>
      <c r="K27" s="12">
        <v>6</v>
      </c>
      <c r="L27" s="2"/>
      <c r="M27" s="2"/>
      <c r="N27" s="2"/>
    </row>
    <row r="28" ht="22.5" spans="1:14">
      <c r="A28" s="6"/>
      <c r="B28" s="2" t="s">
        <v>163</v>
      </c>
      <c r="C28" s="2" t="s">
        <v>164</v>
      </c>
      <c r="D28" s="5" t="s">
        <v>165</v>
      </c>
      <c r="E28" s="5"/>
      <c r="F28" s="5"/>
      <c r="G28" s="2" t="s">
        <v>140</v>
      </c>
      <c r="H28" s="18">
        <v>0.98</v>
      </c>
      <c r="I28" s="12">
        <v>10</v>
      </c>
      <c r="J28" s="2"/>
      <c r="K28" s="2">
        <v>10</v>
      </c>
      <c r="L28" s="2"/>
      <c r="M28" s="2"/>
      <c r="N28" s="2"/>
    </row>
    <row r="29" ht="15" customHeight="1" spans="1:14">
      <c r="A29" s="2" t="s">
        <v>166</v>
      </c>
      <c r="B29" s="2"/>
      <c r="C29" s="2"/>
      <c r="D29" s="2"/>
      <c r="E29" s="2"/>
      <c r="F29" s="2"/>
      <c r="G29" s="2"/>
      <c r="H29" s="2"/>
      <c r="I29" s="2">
        <v>100</v>
      </c>
      <c r="J29" s="2"/>
      <c r="K29" s="20">
        <f>SUM(K13:K28)+N6</f>
        <v>99.3</v>
      </c>
      <c r="L29" s="20"/>
      <c r="M29" s="16" t="s">
        <v>96</v>
      </c>
      <c r="N29" s="16"/>
    </row>
    <row r="30" spans="1:14">
      <c r="A30" s="8" t="s">
        <v>167</v>
      </c>
      <c r="B30" s="9" t="s">
        <v>168</v>
      </c>
      <c r="C30" s="10"/>
      <c r="D30" s="10"/>
      <c r="E30" s="10"/>
      <c r="F30" s="10"/>
      <c r="G30" s="10"/>
      <c r="H30" s="10"/>
      <c r="I30" s="10"/>
      <c r="J30" s="10"/>
      <c r="K30" s="10"/>
      <c r="L30" s="10"/>
      <c r="M30" s="10"/>
      <c r="N30" s="17"/>
    </row>
    <row r="31" ht="15.95" customHeight="1"/>
  </sheetData>
  <mergeCells count="122">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A29:H29"/>
    <mergeCell ref="I29:J29"/>
    <mergeCell ref="K29:L29"/>
    <mergeCell ref="M29:N29"/>
    <mergeCell ref="B30:N30"/>
    <mergeCell ref="A10:A11"/>
    <mergeCell ref="A12:A28"/>
    <mergeCell ref="B13:B22"/>
    <mergeCell ref="B23:B27"/>
    <mergeCell ref="C13:C14"/>
    <mergeCell ref="C15:C16"/>
    <mergeCell ref="C17:C20"/>
    <mergeCell ref="C21:C22"/>
    <mergeCell ref="C23:C24"/>
    <mergeCell ref="C25:C27"/>
    <mergeCell ref="E4:E5"/>
    <mergeCell ref="N4:N5"/>
    <mergeCell ref="C4:D5"/>
    <mergeCell ref="F4:G5"/>
    <mergeCell ref="H4:I5"/>
    <mergeCell ref="J4:K5"/>
    <mergeCell ref="L4:M5"/>
    <mergeCell ref="A4:B9"/>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P7" sqref="P7"/>
    </sheetView>
  </sheetViews>
  <sheetFormatPr defaultColWidth="9" defaultRowHeight="13.5"/>
  <cols>
    <col min="1" max="1" width="5.25" customWidth="1"/>
    <col min="3" max="3" width="8.1"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119</v>
      </c>
      <c r="B1" s="1"/>
      <c r="C1" s="1"/>
      <c r="D1" s="1"/>
      <c r="E1" s="1"/>
      <c r="F1" s="1"/>
      <c r="G1" s="1"/>
      <c r="H1" s="1"/>
      <c r="I1" s="1"/>
      <c r="J1" s="1"/>
      <c r="K1" s="1"/>
      <c r="L1" s="1"/>
      <c r="M1" s="1"/>
      <c r="N1" s="1"/>
    </row>
    <row r="2" ht="15" customHeight="1" spans="1:14">
      <c r="A2" s="2" t="s">
        <v>100</v>
      </c>
      <c r="B2" s="2"/>
      <c r="C2" s="2" t="s">
        <v>113</v>
      </c>
      <c r="D2" s="2"/>
      <c r="E2" s="2"/>
      <c r="F2" s="2"/>
      <c r="G2" s="2"/>
      <c r="H2" s="2"/>
      <c r="I2" s="2"/>
      <c r="J2" s="2"/>
      <c r="K2" s="2"/>
      <c r="L2" s="2"/>
      <c r="M2" s="2"/>
      <c r="N2" s="2"/>
    </row>
    <row r="3" ht="15" customHeight="1" spans="1:14">
      <c r="A3" s="2" t="s">
        <v>101</v>
      </c>
      <c r="B3" s="2"/>
      <c r="C3" s="2" t="s">
        <v>112</v>
      </c>
      <c r="D3" s="2"/>
      <c r="E3" s="2"/>
      <c r="F3" s="2"/>
      <c r="G3" s="2"/>
      <c r="H3" s="2" t="s">
        <v>120</v>
      </c>
      <c r="I3" s="2"/>
      <c r="J3" s="2" t="s">
        <v>14</v>
      </c>
      <c r="K3" s="2"/>
      <c r="L3" s="2"/>
      <c r="M3" s="2"/>
      <c r="N3" s="2"/>
    </row>
    <row r="4" ht="15" customHeight="1" spans="1:14">
      <c r="A4" s="2" t="s">
        <v>102</v>
      </c>
      <c r="B4" s="2"/>
      <c r="C4" s="2"/>
      <c r="D4" s="2"/>
      <c r="E4" s="2" t="s">
        <v>16</v>
      </c>
      <c r="F4" s="2" t="s">
        <v>121</v>
      </c>
      <c r="G4" s="2"/>
      <c r="H4" s="2" t="s">
        <v>122</v>
      </c>
      <c r="I4" s="2"/>
      <c r="J4" s="2" t="s">
        <v>20</v>
      </c>
      <c r="K4" s="2"/>
      <c r="L4" s="2" t="s">
        <v>123</v>
      </c>
      <c r="M4" s="2"/>
      <c r="N4" s="2" t="s">
        <v>21</v>
      </c>
    </row>
    <row r="5" ht="15" customHeight="1" spans="1:14">
      <c r="A5" s="2"/>
      <c r="B5" s="2"/>
      <c r="C5" s="2"/>
      <c r="D5" s="2"/>
      <c r="E5" s="2"/>
      <c r="F5" s="2"/>
      <c r="G5" s="2"/>
      <c r="H5" s="2"/>
      <c r="I5" s="2"/>
      <c r="J5" s="2"/>
      <c r="K5" s="2"/>
      <c r="L5" s="2"/>
      <c r="M5" s="2"/>
      <c r="N5" s="2"/>
    </row>
    <row r="6" ht="15" customHeight="1" spans="1:14">
      <c r="A6" s="2"/>
      <c r="B6" s="2"/>
      <c r="C6" s="3" t="s">
        <v>124</v>
      </c>
      <c r="D6" s="3"/>
      <c r="E6" s="4">
        <f>SUM(E7:E8)</f>
        <v>15</v>
      </c>
      <c r="F6" s="4">
        <f>SUM(F7:G8)</f>
        <v>15</v>
      </c>
      <c r="G6" s="4"/>
      <c r="H6" s="4">
        <f>SUM(H7:I8)</f>
        <v>15</v>
      </c>
      <c r="I6" s="4"/>
      <c r="J6" s="2">
        <v>10</v>
      </c>
      <c r="K6" s="2"/>
      <c r="L6" s="11">
        <f>H6/F6</f>
        <v>1</v>
      </c>
      <c r="M6" s="11"/>
      <c r="N6" s="2">
        <v>10</v>
      </c>
    </row>
    <row r="7" ht="15" customHeight="1" spans="1:14">
      <c r="A7" s="2"/>
      <c r="B7" s="2"/>
      <c r="C7" s="2" t="s">
        <v>125</v>
      </c>
      <c r="D7" s="2"/>
      <c r="E7" s="4">
        <v>15</v>
      </c>
      <c r="F7" s="4">
        <v>15</v>
      </c>
      <c r="G7" s="4"/>
      <c r="H7" s="4">
        <v>15</v>
      </c>
      <c r="I7" s="4"/>
      <c r="J7" s="2" t="s">
        <v>24</v>
      </c>
      <c r="K7" s="2"/>
      <c r="L7" s="2"/>
      <c r="M7" s="2"/>
      <c r="N7" s="2" t="s">
        <v>24</v>
      </c>
    </row>
    <row r="8" ht="15" customHeight="1" spans="1:14">
      <c r="A8" s="2"/>
      <c r="B8" s="2"/>
      <c r="C8" s="2" t="s">
        <v>126</v>
      </c>
      <c r="D8" s="2"/>
      <c r="E8" s="4"/>
      <c r="F8" s="4"/>
      <c r="G8" s="4"/>
      <c r="H8" s="4"/>
      <c r="I8" s="4"/>
      <c r="J8" s="2" t="s">
        <v>24</v>
      </c>
      <c r="K8" s="2"/>
      <c r="L8" s="2"/>
      <c r="M8" s="2"/>
      <c r="N8" s="2" t="s">
        <v>24</v>
      </c>
    </row>
    <row r="9" ht="15" customHeight="1" spans="1:14">
      <c r="A9" s="2"/>
      <c r="B9" s="2"/>
      <c r="C9" s="2" t="s">
        <v>110</v>
      </c>
      <c r="D9" s="2"/>
      <c r="E9" s="2"/>
      <c r="F9" s="2"/>
      <c r="G9" s="2"/>
      <c r="H9" s="2"/>
      <c r="I9" s="2"/>
      <c r="J9" s="2" t="s">
        <v>24</v>
      </c>
      <c r="K9" s="2"/>
      <c r="L9" s="2"/>
      <c r="M9" s="2"/>
      <c r="N9" s="2" t="s">
        <v>24</v>
      </c>
    </row>
    <row r="10" ht="15" customHeight="1" spans="1:14">
      <c r="A10" s="2" t="s">
        <v>127</v>
      </c>
      <c r="B10" s="2" t="s">
        <v>27</v>
      </c>
      <c r="C10" s="2"/>
      <c r="D10" s="2"/>
      <c r="E10" s="2"/>
      <c r="F10" s="2"/>
      <c r="G10" s="2"/>
      <c r="H10" s="2" t="s">
        <v>128</v>
      </c>
      <c r="I10" s="2"/>
      <c r="J10" s="2"/>
      <c r="K10" s="2"/>
      <c r="L10" s="2"/>
      <c r="M10" s="2"/>
      <c r="N10" s="2"/>
    </row>
    <row r="11" ht="95" customHeight="1" spans="1:14">
      <c r="A11" s="2"/>
      <c r="B11" s="5" t="s">
        <v>169</v>
      </c>
      <c r="C11" s="5"/>
      <c r="D11" s="5"/>
      <c r="E11" s="5"/>
      <c r="F11" s="5"/>
      <c r="G11" s="5"/>
      <c r="H11" s="5" t="s">
        <v>170</v>
      </c>
      <c r="I11" s="5"/>
      <c r="J11" s="5"/>
      <c r="K11" s="5"/>
      <c r="L11" s="5"/>
      <c r="M11" s="5"/>
      <c r="N11" s="5"/>
    </row>
    <row r="12" ht="18.95" customHeight="1" spans="1:14">
      <c r="A12" s="6" t="s">
        <v>131</v>
      </c>
      <c r="B12" s="2" t="s">
        <v>38</v>
      </c>
      <c r="C12" s="2" t="s">
        <v>39</v>
      </c>
      <c r="D12" s="2" t="s">
        <v>40</v>
      </c>
      <c r="E12" s="2"/>
      <c r="F12" s="2"/>
      <c r="G12" s="2" t="s">
        <v>41</v>
      </c>
      <c r="H12" s="2" t="s">
        <v>42</v>
      </c>
      <c r="I12" s="2" t="s">
        <v>20</v>
      </c>
      <c r="J12" s="2"/>
      <c r="K12" s="2" t="s">
        <v>21</v>
      </c>
      <c r="L12" s="2"/>
      <c r="M12" s="2" t="s">
        <v>43</v>
      </c>
      <c r="N12" s="2"/>
    </row>
    <row r="13" ht="15" customHeight="1" spans="1:14">
      <c r="A13" s="6"/>
      <c r="B13" s="2" t="s">
        <v>132</v>
      </c>
      <c r="C13" s="2" t="s">
        <v>133</v>
      </c>
      <c r="D13" s="5" t="s">
        <v>171</v>
      </c>
      <c r="E13" s="5"/>
      <c r="F13" s="5"/>
      <c r="G13" s="2" t="s">
        <v>172</v>
      </c>
      <c r="H13" s="2" t="s">
        <v>172</v>
      </c>
      <c r="I13" s="2">
        <v>3.8</v>
      </c>
      <c r="J13" s="2"/>
      <c r="K13" s="2">
        <v>3.8</v>
      </c>
      <c r="L13" s="2"/>
      <c r="M13" s="2"/>
      <c r="N13" s="2"/>
    </row>
    <row r="14" ht="15" customHeight="1" spans="1:14">
      <c r="A14" s="6"/>
      <c r="B14" s="2"/>
      <c r="C14" s="2"/>
      <c r="D14" s="5" t="s">
        <v>173</v>
      </c>
      <c r="E14" s="5"/>
      <c r="F14" s="5"/>
      <c r="G14" s="2" t="s">
        <v>172</v>
      </c>
      <c r="H14" s="2" t="s">
        <v>172</v>
      </c>
      <c r="I14" s="2">
        <v>3.8</v>
      </c>
      <c r="J14" s="2"/>
      <c r="K14" s="2">
        <v>3.8</v>
      </c>
      <c r="L14" s="2"/>
      <c r="M14" s="2"/>
      <c r="N14" s="2"/>
    </row>
    <row r="15" ht="15" customHeight="1" spans="1:14">
      <c r="A15" s="6"/>
      <c r="B15" s="2"/>
      <c r="C15" s="2"/>
      <c r="D15" s="5" t="s">
        <v>174</v>
      </c>
      <c r="E15" s="5"/>
      <c r="F15" s="5"/>
      <c r="G15" s="2" t="s">
        <v>175</v>
      </c>
      <c r="H15" s="2" t="s">
        <v>175</v>
      </c>
      <c r="I15" s="2">
        <v>3.8</v>
      </c>
      <c r="J15" s="2"/>
      <c r="K15" s="2">
        <v>3.8</v>
      </c>
      <c r="L15" s="2"/>
      <c r="M15" s="2"/>
      <c r="N15" s="2"/>
    </row>
    <row r="16" ht="15" customHeight="1" spans="1:14">
      <c r="A16" s="6"/>
      <c r="B16" s="2"/>
      <c r="C16" s="2"/>
      <c r="D16" s="5" t="s">
        <v>176</v>
      </c>
      <c r="E16" s="5"/>
      <c r="F16" s="5"/>
      <c r="G16" s="2" t="s">
        <v>172</v>
      </c>
      <c r="H16" s="2" t="s">
        <v>172</v>
      </c>
      <c r="I16" s="2">
        <v>3.8</v>
      </c>
      <c r="J16" s="2"/>
      <c r="K16" s="2">
        <v>3.8</v>
      </c>
      <c r="L16" s="2"/>
      <c r="M16" s="2"/>
      <c r="N16" s="2"/>
    </row>
    <row r="17" ht="15" customHeight="1" spans="1:14">
      <c r="A17" s="6"/>
      <c r="B17" s="2"/>
      <c r="C17" s="2"/>
      <c r="D17" s="5" t="s">
        <v>177</v>
      </c>
      <c r="E17" s="5"/>
      <c r="F17" s="5"/>
      <c r="G17" s="2" t="s">
        <v>172</v>
      </c>
      <c r="H17" s="2" t="s">
        <v>172</v>
      </c>
      <c r="I17" s="2">
        <v>3.8</v>
      </c>
      <c r="J17" s="2"/>
      <c r="K17" s="2">
        <v>3.8</v>
      </c>
      <c r="L17" s="2"/>
      <c r="M17" s="2"/>
      <c r="N17" s="2"/>
    </row>
    <row r="18" ht="15" customHeight="1" spans="1:14">
      <c r="A18" s="6"/>
      <c r="B18" s="2"/>
      <c r="C18" s="2" t="s">
        <v>138</v>
      </c>
      <c r="D18" s="5" t="s">
        <v>178</v>
      </c>
      <c r="E18" s="5"/>
      <c r="F18" s="5"/>
      <c r="G18" s="2" t="s">
        <v>179</v>
      </c>
      <c r="H18" s="2" t="s">
        <v>172</v>
      </c>
      <c r="I18" s="2">
        <v>3.8</v>
      </c>
      <c r="J18" s="2"/>
      <c r="K18" s="2">
        <v>3.8</v>
      </c>
      <c r="L18" s="2"/>
      <c r="M18" s="2"/>
      <c r="N18" s="2"/>
    </row>
    <row r="19" ht="15" customHeight="1" spans="1:14">
      <c r="A19" s="6"/>
      <c r="B19" s="2"/>
      <c r="C19" s="2"/>
      <c r="D19" s="5" t="s">
        <v>180</v>
      </c>
      <c r="E19" s="5"/>
      <c r="F19" s="5"/>
      <c r="G19" s="2" t="s">
        <v>181</v>
      </c>
      <c r="H19" s="2" t="s">
        <v>172</v>
      </c>
      <c r="I19" s="2">
        <v>3.8</v>
      </c>
      <c r="J19" s="2"/>
      <c r="K19" s="2">
        <v>3.8</v>
      </c>
      <c r="L19" s="2"/>
      <c r="M19" s="2"/>
      <c r="N19" s="2"/>
    </row>
    <row r="20" ht="15" customHeight="1" spans="1:14">
      <c r="A20" s="6"/>
      <c r="B20" s="2"/>
      <c r="C20" s="2"/>
      <c r="D20" s="5" t="s">
        <v>182</v>
      </c>
      <c r="E20" s="5"/>
      <c r="F20" s="5"/>
      <c r="G20" s="2" t="s">
        <v>179</v>
      </c>
      <c r="H20" s="2" t="s">
        <v>172</v>
      </c>
      <c r="I20" s="2">
        <v>3.8</v>
      </c>
      <c r="J20" s="2"/>
      <c r="K20" s="2">
        <v>3.8</v>
      </c>
      <c r="L20" s="2"/>
      <c r="M20" s="2"/>
      <c r="N20" s="2"/>
    </row>
    <row r="21" ht="15" customHeight="1" spans="1:14">
      <c r="A21" s="6"/>
      <c r="B21" s="2"/>
      <c r="C21" s="2" t="s">
        <v>142</v>
      </c>
      <c r="D21" s="5" t="s">
        <v>183</v>
      </c>
      <c r="E21" s="5"/>
      <c r="F21" s="5"/>
      <c r="G21" s="2" t="s">
        <v>144</v>
      </c>
      <c r="H21" s="2" t="s">
        <v>172</v>
      </c>
      <c r="I21" s="2">
        <v>3.8</v>
      </c>
      <c r="J21" s="2"/>
      <c r="K21" s="2">
        <v>3.8</v>
      </c>
      <c r="L21" s="2"/>
      <c r="M21" s="2"/>
      <c r="N21" s="2"/>
    </row>
    <row r="22" ht="15" customHeight="1" spans="1:14">
      <c r="A22" s="6"/>
      <c r="B22" s="2"/>
      <c r="C22" s="2"/>
      <c r="D22" s="5" t="s">
        <v>184</v>
      </c>
      <c r="E22" s="5"/>
      <c r="F22" s="5"/>
      <c r="G22" s="2" t="s">
        <v>144</v>
      </c>
      <c r="H22" s="2" t="s">
        <v>172</v>
      </c>
      <c r="I22" s="2">
        <v>3.8</v>
      </c>
      <c r="J22" s="2"/>
      <c r="K22" s="2">
        <v>3.8</v>
      </c>
      <c r="L22" s="2"/>
      <c r="M22" s="2"/>
      <c r="N22" s="2"/>
    </row>
    <row r="23" ht="15" customHeight="1" spans="1:14">
      <c r="A23" s="6"/>
      <c r="B23" s="2"/>
      <c r="C23" s="2"/>
      <c r="D23" s="5" t="s">
        <v>185</v>
      </c>
      <c r="E23" s="5"/>
      <c r="F23" s="5"/>
      <c r="G23" s="2" t="s">
        <v>144</v>
      </c>
      <c r="H23" s="2" t="s">
        <v>172</v>
      </c>
      <c r="I23" s="2">
        <v>3.8</v>
      </c>
      <c r="J23" s="2"/>
      <c r="K23" s="2">
        <v>3.8</v>
      </c>
      <c r="L23" s="2"/>
      <c r="M23" s="2"/>
      <c r="N23" s="2"/>
    </row>
    <row r="24" ht="15" customHeight="1" spans="1:14">
      <c r="A24" s="6"/>
      <c r="B24" s="2"/>
      <c r="C24" s="2"/>
      <c r="D24" s="5" t="s">
        <v>186</v>
      </c>
      <c r="E24" s="5"/>
      <c r="F24" s="5"/>
      <c r="G24" s="2" t="s">
        <v>144</v>
      </c>
      <c r="H24" s="2" t="s">
        <v>172</v>
      </c>
      <c r="I24" s="2">
        <v>3.8</v>
      </c>
      <c r="J24" s="2"/>
      <c r="K24" s="2">
        <v>3.8</v>
      </c>
      <c r="L24" s="2"/>
      <c r="M24" s="2"/>
      <c r="N24" s="2"/>
    </row>
    <row r="25" ht="15" customHeight="1" spans="1:14">
      <c r="A25" s="6"/>
      <c r="B25" s="2"/>
      <c r="C25" s="2" t="s">
        <v>148</v>
      </c>
      <c r="D25" s="5" t="s">
        <v>151</v>
      </c>
      <c r="E25" s="5"/>
      <c r="F25" s="5"/>
      <c r="G25" s="2" t="s">
        <v>152</v>
      </c>
      <c r="H25" s="2" t="s">
        <v>172</v>
      </c>
      <c r="I25" s="2">
        <v>4.4</v>
      </c>
      <c r="J25" s="2"/>
      <c r="K25" s="2">
        <v>4.4</v>
      </c>
      <c r="L25" s="2"/>
      <c r="M25" s="2"/>
      <c r="N25" s="2"/>
    </row>
    <row r="26" ht="15" customHeight="1" spans="1:14">
      <c r="A26" s="6"/>
      <c r="B26" s="2" t="s">
        <v>153</v>
      </c>
      <c r="C26" s="2" t="s">
        <v>154</v>
      </c>
      <c r="D26" s="5" t="s">
        <v>155</v>
      </c>
      <c r="E26" s="5"/>
      <c r="F26" s="5"/>
      <c r="G26" s="2" t="s">
        <v>156</v>
      </c>
      <c r="H26" s="2" t="s">
        <v>172</v>
      </c>
      <c r="I26" s="2">
        <v>6</v>
      </c>
      <c r="J26" s="2"/>
      <c r="K26" s="2">
        <v>6</v>
      </c>
      <c r="L26" s="2"/>
      <c r="M26" s="2"/>
      <c r="N26" s="2"/>
    </row>
    <row r="27" ht="15" customHeight="1" spans="1:14">
      <c r="A27" s="6"/>
      <c r="B27" s="2"/>
      <c r="C27" s="2"/>
      <c r="D27" s="5" t="s">
        <v>187</v>
      </c>
      <c r="E27" s="5"/>
      <c r="F27" s="5"/>
      <c r="G27" s="2" t="s">
        <v>188</v>
      </c>
      <c r="H27" s="2" t="s">
        <v>172</v>
      </c>
      <c r="I27" s="2">
        <v>6</v>
      </c>
      <c r="J27" s="2"/>
      <c r="K27" s="2">
        <v>6</v>
      </c>
      <c r="L27" s="2"/>
      <c r="M27" s="2"/>
      <c r="N27" s="2"/>
    </row>
    <row r="28" ht="15" customHeight="1" spans="1:14">
      <c r="A28" s="6"/>
      <c r="B28" s="2"/>
      <c r="C28" s="2"/>
      <c r="D28" s="5" t="s">
        <v>189</v>
      </c>
      <c r="E28" s="5"/>
      <c r="F28" s="5"/>
      <c r="G28" s="2" t="s">
        <v>188</v>
      </c>
      <c r="H28" s="2" t="s">
        <v>172</v>
      </c>
      <c r="I28" s="2">
        <v>6</v>
      </c>
      <c r="J28" s="2"/>
      <c r="K28" s="2">
        <v>6</v>
      </c>
      <c r="L28" s="2"/>
      <c r="M28" s="2"/>
      <c r="N28" s="2"/>
    </row>
    <row r="29" ht="15" customHeight="1" spans="1:14">
      <c r="A29" s="6"/>
      <c r="B29" s="2"/>
      <c r="C29" s="2" t="s">
        <v>159</v>
      </c>
      <c r="D29" s="5" t="s">
        <v>190</v>
      </c>
      <c r="E29" s="5"/>
      <c r="F29" s="5"/>
      <c r="G29" s="2" t="s">
        <v>59</v>
      </c>
      <c r="H29" s="2" t="s">
        <v>172</v>
      </c>
      <c r="I29" s="2">
        <v>6</v>
      </c>
      <c r="J29" s="2"/>
      <c r="K29" s="2">
        <v>6</v>
      </c>
      <c r="L29" s="2"/>
      <c r="M29" s="2"/>
      <c r="N29" s="2"/>
    </row>
    <row r="30" ht="15" customHeight="1" spans="1:14">
      <c r="A30" s="6"/>
      <c r="B30" s="2"/>
      <c r="C30" s="2"/>
      <c r="D30" s="5" t="s">
        <v>162</v>
      </c>
      <c r="E30" s="5"/>
      <c r="F30" s="5"/>
      <c r="G30" s="2" t="s">
        <v>59</v>
      </c>
      <c r="H30" s="2" t="s">
        <v>172</v>
      </c>
      <c r="I30" s="2">
        <v>6</v>
      </c>
      <c r="J30" s="2"/>
      <c r="K30" s="2">
        <v>6</v>
      </c>
      <c r="L30" s="2"/>
      <c r="M30" s="2"/>
      <c r="N30" s="2"/>
    </row>
    <row r="31" ht="33.75" spans="1:14">
      <c r="A31" s="6"/>
      <c r="B31" s="2" t="s">
        <v>163</v>
      </c>
      <c r="C31" s="2" t="s">
        <v>164</v>
      </c>
      <c r="D31" s="5" t="s">
        <v>165</v>
      </c>
      <c r="E31" s="5"/>
      <c r="F31" s="5"/>
      <c r="G31" s="2" t="s">
        <v>191</v>
      </c>
      <c r="H31" s="2" t="s">
        <v>192</v>
      </c>
      <c r="I31" s="2">
        <v>10</v>
      </c>
      <c r="J31" s="2"/>
      <c r="K31" s="2">
        <v>10</v>
      </c>
      <c r="L31" s="2"/>
      <c r="M31" s="2"/>
      <c r="N31" s="2"/>
    </row>
    <row r="32" ht="15" customHeight="1" spans="1:14">
      <c r="A32" s="2" t="s">
        <v>166</v>
      </c>
      <c r="B32" s="2"/>
      <c r="C32" s="2"/>
      <c r="D32" s="2"/>
      <c r="E32" s="2"/>
      <c r="F32" s="2"/>
      <c r="G32" s="2"/>
      <c r="H32" s="2"/>
      <c r="I32" s="2">
        <v>100</v>
      </c>
      <c r="J32" s="2"/>
      <c r="K32" s="2">
        <f>SUM(K13:K31)+N6</f>
        <v>100</v>
      </c>
      <c r="L32" s="2"/>
      <c r="M32" s="16" t="s">
        <v>96</v>
      </c>
      <c r="N32" s="16"/>
    </row>
    <row r="33" spans="1:14">
      <c r="A33" s="8" t="s">
        <v>167</v>
      </c>
      <c r="B33" s="9" t="s">
        <v>168</v>
      </c>
      <c r="C33" s="10"/>
      <c r="D33" s="10"/>
      <c r="E33" s="10"/>
      <c r="F33" s="10"/>
      <c r="G33" s="10"/>
      <c r="H33" s="10"/>
      <c r="I33" s="10"/>
      <c r="J33" s="10"/>
      <c r="K33" s="10"/>
      <c r="L33" s="10"/>
      <c r="M33" s="10"/>
      <c r="N33" s="17"/>
    </row>
    <row r="34" ht="15.95" customHeight="1"/>
  </sheetData>
  <mergeCells count="133">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A32:H32"/>
    <mergeCell ref="I32:J32"/>
    <mergeCell ref="K32:L32"/>
    <mergeCell ref="M32:N32"/>
    <mergeCell ref="B33:N33"/>
    <mergeCell ref="A10:A11"/>
    <mergeCell ref="A12:A31"/>
    <mergeCell ref="B13:B25"/>
    <mergeCell ref="B26:B30"/>
    <mergeCell ref="C13:C17"/>
    <mergeCell ref="C18:C20"/>
    <mergeCell ref="C21:C24"/>
    <mergeCell ref="C26:C28"/>
    <mergeCell ref="C29:C30"/>
    <mergeCell ref="E4:E5"/>
    <mergeCell ref="N4:N5"/>
    <mergeCell ref="C4:D5"/>
    <mergeCell ref="F4:G5"/>
    <mergeCell ref="H4:I5"/>
    <mergeCell ref="J4:K5"/>
    <mergeCell ref="L4:M5"/>
    <mergeCell ref="A4:B9"/>
  </mergeCells>
  <pageMargins left="0.75" right="0.75" top="1" bottom="1" header="0.5" footer="0.5"/>
  <pageSetup paperSize="9" scale="8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workbookViewId="0">
      <selection activeCell="H11" sqref="H11:N11"/>
    </sheetView>
  </sheetViews>
  <sheetFormatPr defaultColWidth="9" defaultRowHeight="13.5"/>
  <cols>
    <col min="1" max="1" width="5.25" customWidth="1"/>
    <col min="3" max="3" width="8.3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1" t="s">
        <v>119</v>
      </c>
      <c r="B1" s="1"/>
      <c r="C1" s="1"/>
      <c r="D1" s="1"/>
      <c r="E1" s="1"/>
      <c r="F1" s="1"/>
      <c r="G1" s="1"/>
      <c r="H1" s="1"/>
      <c r="I1" s="1"/>
      <c r="J1" s="1"/>
      <c r="K1" s="1"/>
      <c r="L1" s="1"/>
      <c r="M1" s="1"/>
      <c r="N1" s="1"/>
    </row>
    <row r="2" ht="15" customHeight="1" spans="1:14">
      <c r="A2" s="2" t="s">
        <v>100</v>
      </c>
      <c r="B2" s="2"/>
      <c r="C2" s="2" t="s">
        <v>114</v>
      </c>
      <c r="D2" s="2"/>
      <c r="E2" s="2"/>
      <c r="F2" s="2"/>
      <c r="G2" s="2"/>
      <c r="H2" s="2"/>
      <c r="I2" s="2"/>
      <c r="J2" s="2"/>
      <c r="K2" s="2"/>
      <c r="L2" s="2"/>
      <c r="M2" s="2"/>
      <c r="N2" s="2"/>
    </row>
    <row r="3" ht="15" customHeight="1" spans="1:14">
      <c r="A3" s="2" t="s">
        <v>101</v>
      </c>
      <c r="B3" s="2"/>
      <c r="C3" s="2" t="s">
        <v>112</v>
      </c>
      <c r="D3" s="2"/>
      <c r="E3" s="2"/>
      <c r="F3" s="2"/>
      <c r="G3" s="2"/>
      <c r="H3" s="2" t="s">
        <v>120</v>
      </c>
      <c r="I3" s="2"/>
      <c r="J3" s="2" t="s">
        <v>14</v>
      </c>
      <c r="K3" s="2"/>
      <c r="L3" s="2"/>
      <c r="M3" s="2"/>
      <c r="N3" s="2"/>
    </row>
    <row r="4" ht="15" customHeight="1" spans="1:14">
      <c r="A4" s="2" t="s">
        <v>102</v>
      </c>
      <c r="B4" s="2"/>
      <c r="C4" s="2"/>
      <c r="D4" s="2"/>
      <c r="E4" s="2" t="s">
        <v>16</v>
      </c>
      <c r="F4" s="2" t="s">
        <v>121</v>
      </c>
      <c r="G4" s="2"/>
      <c r="H4" s="2" t="s">
        <v>122</v>
      </c>
      <c r="I4" s="2"/>
      <c r="J4" s="2" t="s">
        <v>20</v>
      </c>
      <c r="K4" s="2"/>
      <c r="L4" s="2" t="s">
        <v>123</v>
      </c>
      <c r="M4" s="2"/>
      <c r="N4" s="2" t="s">
        <v>21</v>
      </c>
    </row>
    <row r="5" ht="15" customHeight="1" spans="1:14">
      <c r="A5" s="2"/>
      <c r="B5" s="2"/>
      <c r="C5" s="2"/>
      <c r="D5" s="2"/>
      <c r="E5" s="2"/>
      <c r="F5" s="2"/>
      <c r="G5" s="2"/>
      <c r="H5" s="2"/>
      <c r="I5" s="2"/>
      <c r="J5" s="2"/>
      <c r="K5" s="2"/>
      <c r="L5" s="2"/>
      <c r="M5" s="2"/>
      <c r="N5" s="2"/>
    </row>
    <row r="6" ht="15" customHeight="1" spans="1:14">
      <c r="A6" s="2"/>
      <c r="B6" s="2"/>
      <c r="C6" s="3" t="s">
        <v>124</v>
      </c>
      <c r="D6" s="3"/>
      <c r="E6" s="4">
        <f>SUM(E7:E8)</f>
        <v>135</v>
      </c>
      <c r="F6" s="4">
        <f>SUM(F7:G8)</f>
        <v>195</v>
      </c>
      <c r="G6" s="4"/>
      <c r="H6" s="4">
        <f>SUM(H7:I8)</f>
        <v>135.45</v>
      </c>
      <c r="I6" s="4"/>
      <c r="J6" s="2">
        <v>10</v>
      </c>
      <c r="K6" s="2"/>
      <c r="L6" s="11">
        <f>H6/F6</f>
        <v>0.694615384615385</v>
      </c>
      <c r="M6" s="11"/>
      <c r="N6" s="2">
        <v>6.95</v>
      </c>
    </row>
    <row r="7" ht="15" customHeight="1" spans="1:14">
      <c r="A7" s="2"/>
      <c r="B7" s="2"/>
      <c r="C7" s="2" t="s">
        <v>125</v>
      </c>
      <c r="D7" s="2"/>
      <c r="E7" s="4">
        <v>85</v>
      </c>
      <c r="F7" s="4">
        <v>145</v>
      </c>
      <c r="G7" s="4"/>
      <c r="H7" s="4">
        <v>85.45</v>
      </c>
      <c r="I7" s="4"/>
      <c r="J7" s="2" t="s">
        <v>24</v>
      </c>
      <c r="K7" s="2"/>
      <c r="L7" s="2"/>
      <c r="M7" s="2"/>
      <c r="N7" s="2" t="s">
        <v>24</v>
      </c>
    </row>
    <row r="8" ht="15" customHeight="1" spans="1:14">
      <c r="A8" s="2"/>
      <c r="B8" s="2"/>
      <c r="C8" s="2" t="s">
        <v>126</v>
      </c>
      <c r="D8" s="2"/>
      <c r="E8" s="4">
        <v>50</v>
      </c>
      <c r="F8" s="4">
        <v>50</v>
      </c>
      <c r="G8" s="4"/>
      <c r="H8" s="4">
        <v>50</v>
      </c>
      <c r="I8" s="4"/>
      <c r="J8" s="2" t="s">
        <v>24</v>
      </c>
      <c r="K8" s="2"/>
      <c r="L8" s="2"/>
      <c r="M8" s="2"/>
      <c r="N8" s="2" t="s">
        <v>24</v>
      </c>
    </row>
    <row r="9" ht="15" customHeight="1" spans="1:14">
      <c r="A9" s="2"/>
      <c r="B9" s="2"/>
      <c r="C9" s="2" t="s">
        <v>110</v>
      </c>
      <c r="D9" s="2"/>
      <c r="E9" s="2"/>
      <c r="F9" s="2"/>
      <c r="G9" s="2"/>
      <c r="H9" s="2"/>
      <c r="I9" s="2"/>
      <c r="J9" s="2" t="s">
        <v>24</v>
      </c>
      <c r="K9" s="2"/>
      <c r="L9" s="2"/>
      <c r="M9" s="2"/>
      <c r="N9" s="2" t="s">
        <v>24</v>
      </c>
    </row>
    <row r="10" ht="15" customHeight="1" spans="1:14">
      <c r="A10" s="2" t="s">
        <v>127</v>
      </c>
      <c r="B10" s="2" t="s">
        <v>27</v>
      </c>
      <c r="C10" s="2"/>
      <c r="D10" s="2"/>
      <c r="E10" s="2"/>
      <c r="F10" s="2"/>
      <c r="G10" s="2"/>
      <c r="H10" s="2" t="s">
        <v>128</v>
      </c>
      <c r="I10" s="2"/>
      <c r="J10" s="2"/>
      <c r="K10" s="2"/>
      <c r="L10" s="2"/>
      <c r="M10" s="2"/>
      <c r="N10" s="2"/>
    </row>
    <row r="11" ht="101" customHeight="1" spans="1:14">
      <c r="A11" s="2"/>
      <c r="B11" s="5" t="s">
        <v>193</v>
      </c>
      <c r="C11" s="5"/>
      <c r="D11" s="5"/>
      <c r="E11" s="5"/>
      <c r="F11" s="5"/>
      <c r="G11" s="5"/>
      <c r="H11" s="5" t="s">
        <v>194</v>
      </c>
      <c r="I11" s="5"/>
      <c r="J11" s="5"/>
      <c r="K11" s="5"/>
      <c r="L11" s="5"/>
      <c r="M11" s="5"/>
      <c r="N11" s="5"/>
    </row>
    <row r="12" ht="18.95" customHeight="1" spans="1:14">
      <c r="A12" s="6" t="s">
        <v>131</v>
      </c>
      <c r="B12" s="2" t="s">
        <v>38</v>
      </c>
      <c r="C12" s="2" t="s">
        <v>39</v>
      </c>
      <c r="D12" s="2" t="s">
        <v>40</v>
      </c>
      <c r="E12" s="2"/>
      <c r="F12" s="2"/>
      <c r="G12" s="2" t="s">
        <v>41</v>
      </c>
      <c r="H12" s="2" t="s">
        <v>42</v>
      </c>
      <c r="I12" s="2" t="s">
        <v>20</v>
      </c>
      <c r="J12" s="2"/>
      <c r="K12" s="2" t="s">
        <v>21</v>
      </c>
      <c r="L12" s="2"/>
      <c r="M12" s="2" t="s">
        <v>43</v>
      </c>
      <c r="N12" s="2"/>
    </row>
    <row r="13" ht="15" customHeight="1" spans="1:14">
      <c r="A13" s="6"/>
      <c r="B13" s="2" t="s">
        <v>132</v>
      </c>
      <c r="C13" s="2" t="s">
        <v>133</v>
      </c>
      <c r="D13" s="5" t="s">
        <v>195</v>
      </c>
      <c r="E13" s="5"/>
      <c r="F13" s="5"/>
      <c r="G13" s="2" t="s">
        <v>172</v>
      </c>
      <c r="H13" s="2" t="s">
        <v>172</v>
      </c>
      <c r="I13" s="12">
        <v>3.2</v>
      </c>
      <c r="J13" s="2"/>
      <c r="K13" s="12">
        <v>3.2</v>
      </c>
      <c r="L13" s="2"/>
      <c r="M13" s="2"/>
      <c r="N13" s="2"/>
    </row>
    <row r="14" ht="96" customHeight="1" spans="1:14">
      <c r="A14" s="6"/>
      <c r="B14" s="2"/>
      <c r="C14" s="2"/>
      <c r="D14" s="5" t="s">
        <v>134</v>
      </c>
      <c r="E14" s="5"/>
      <c r="F14" s="5"/>
      <c r="G14" s="2" t="s">
        <v>135</v>
      </c>
      <c r="H14" s="7" t="s">
        <v>196</v>
      </c>
      <c r="I14" s="12">
        <v>3.12</v>
      </c>
      <c r="J14" s="2"/>
      <c r="K14" s="2">
        <v>2.68</v>
      </c>
      <c r="L14" s="2"/>
      <c r="M14" s="13" t="s">
        <v>136</v>
      </c>
      <c r="N14" s="14"/>
    </row>
    <row r="15" ht="15" customHeight="1" spans="1:14">
      <c r="A15" s="6"/>
      <c r="B15" s="2"/>
      <c r="C15" s="2"/>
      <c r="D15" s="5" t="s">
        <v>137</v>
      </c>
      <c r="E15" s="5"/>
      <c r="F15" s="5"/>
      <c r="G15" s="2" t="s">
        <v>135</v>
      </c>
      <c r="H15" s="2" t="s">
        <v>172</v>
      </c>
      <c r="I15" s="12">
        <v>3.12</v>
      </c>
      <c r="J15" s="2"/>
      <c r="K15" s="2">
        <v>3.12</v>
      </c>
      <c r="L15" s="2"/>
      <c r="M15" s="2"/>
      <c r="N15" s="2"/>
    </row>
    <row r="16" ht="15" customHeight="1" spans="1:14">
      <c r="A16" s="6"/>
      <c r="B16" s="2"/>
      <c r="C16" s="2"/>
      <c r="D16" s="5" t="s">
        <v>197</v>
      </c>
      <c r="E16" s="5"/>
      <c r="F16" s="5"/>
      <c r="G16" s="2" t="s">
        <v>172</v>
      </c>
      <c r="H16" s="2" t="s">
        <v>172</v>
      </c>
      <c r="I16" s="12">
        <v>3.12</v>
      </c>
      <c r="J16" s="2"/>
      <c r="K16" s="12">
        <v>3.12</v>
      </c>
      <c r="L16" s="2"/>
      <c r="M16" s="2"/>
      <c r="N16" s="2"/>
    </row>
    <row r="17" ht="15" customHeight="1" spans="1:14">
      <c r="A17" s="6"/>
      <c r="B17" s="2"/>
      <c r="C17" s="2"/>
      <c r="D17" s="5" t="s">
        <v>198</v>
      </c>
      <c r="E17" s="5"/>
      <c r="F17" s="5"/>
      <c r="G17" s="2" t="s">
        <v>172</v>
      </c>
      <c r="H17" s="2" t="s">
        <v>172</v>
      </c>
      <c r="I17" s="12">
        <v>3.12</v>
      </c>
      <c r="J17" s="2"/>
      <c r="K17" s="12">
        <v>3.12</v>
      </c>
      <c r="L17" s="2"/>
      <c r="M17" s="2"/>
      <c r="N17" s="2"/>
    </row>
    <row r="18" ht="15" customHeight="1" spans="1:14">
      <c r="A18" s="6"/>
      <c r="B18" s="2"/>
      <c r="C18" s="2" t="s">
        <v>138</v>
      </c>
      <c r="D18" s="5" t="s">
        <v>141</v>
      </c>
      <c r="E18" s="5"/>
      <c r="F18" s="5"/>
      <c r="G18" s="2" t="s">
        <v>140</v>
      </c>
      <c r="H18" s="2" t="s">
        <v>172</v>
      </c>
      <c r="I18" s="12">
        <v>3.12</v>
      </c>
      <c r="J18" s="2"/>
      <c r="K18" s="12">
        <v>3.12</v>
      </c>
      <c r="L18" s="2"/>
      <c r="M18" s="2"/>
      <c r="N18" s="2"/>
    </row>
    <row r="19" ht="17" customHeight="1" spans="1:14">
      <c r="A19" s="6"/>
      <c r="B19" s="2"/>
      <c r="C19" s="2"/>
      <c r="D19" s="5" t="s">
        <v>139</v>
      </c>
      <c r="E19" s="5"/>
      <c r="F19" s="5"/>
      <c r="G19" s="2" t="s">
        <v>140</v>
      </c>
      <c r="H19" s="2" t="s">
        <v>172</v>
      </c>
      <c r="I19" s="12">
        <v>3.12</v>
      </c>
      <c r="J19" s="2"/>
      <c r="K19" s="12">
        <v>3.12</v>
      </c>
      <c r="L19" s="2"/>
      <c r="M19" s="15"/>
      <c r="N19" s="5"/>
    </row>
    <row r="20" ht="15" customHeight="1" spans="1:14">
      <c r="A20" s="6"/>
      <c r="B20" s="2"/>
      <c r="C20" s="2"/>
      <c r="D20" s="5" t="s">
        <v>199</v>
      </c>
      <c r="E20" s="5"/>
      <c r="F20" s="5"/>
      <c r="G20" s="2" t="s">
        <v>172</v>
      </c>
      <c r="H20" s="2" t="s">
        <v>172</v>
      </c>
      <c r="I20" s="12">
        <v>3.12</v>
      </c>
      <c r="J20" s="2"/>
      <c r="K20" s="12">
        <v>3.12</v>
      </c>
      <c r="L20" s="2"/>
      <c r="M20" s="2"/>
      <c r="N20" s="2"/>
    </row>
    <row r="21" ht="15" customHeight="1" spans="1:14">
      <c r="A21" s="6"/>
      <c r="B21" s="2"/>
      <c r="C21" s="2"/>
      <c r="D21" s="5" t="s">
        <v>200</v>
      </c>
      <c r="E21" s="5"/>
      <c r="F21" s="5"/>
      <c r="G21" s="2" t="s">
        <v>172</v>
      </c>
      <c r="H21" s="2" t="s">
        <v>172</v>
      </c>
      <c r="I21" s="12">
        <v>3.12</v>
      </c>
      <c r="J21" s="2"/>
      <c r="K21" s="12">
        <v>3.12</v>
      </c>
      <c r="L21" s="2"/>
      <c r="M21" s="2"/>
      <c r="N21" s="2"/>
    </row>
    <row r="22" ht="15" customHeight="1" spans="1:14">
      <c r="A22" s="6"/>
      <c r="B22" s="2"/>
      <c r="C22" s="2" t="s">
        <v>142</v>
      </c>
      <c r="D22" s="5" t="s">
        <v>201</v>
      </c>
      <c r="E22" s="5"/>
      <c r="F22" s="5"/>
      <c r="G22" s="2" t="s">
        <v>144</v>
      </c>
      <c r="H22" s="2" t="s">
        <v>172</v>
      </c>
      <c r="I22" s="12">
        <v>3.12</v>
      </c>
      <c r="J22" s="2"/>
      <c r="K22" s="12">
        <v>3.12</v>
      </c>
      <c r="L22" s="2"/>
      <c r="M22" s="2"/>
      <c r="N22" s="2"/>
    </row>
    <row r="23" ht="15" customHeight="1" spans="1:14">
      <c r="A23" s="6"/>
      <c r="B23" s="2"/>
      <c r="C23" s="2"/>
      <c r="D23" s="5" t="s">
        <v>202</v>
      </c>
      <c r="E23" s="5"/>
      <c r="F23" s="5"/>
      <c r="G23" s="2" t="s">
        <v>144</v>
      </c>
      <c r="H23" s="2" t="s">
        <v>172</v>
      </c>
      <c r="I23" s="12">
        <v>3.12</v>
      </c>
      <c r="J23" s="2"/>
      <c r="K23" s="12">
        <v>3.12</v>
      </c>
      <c r="L23" s="2"/>
      <c r="M23" s="2"/>
      <c r="N23" s="2"/>
    </row>
    <row r="24" ht="15" customHeight="1" spans="1:14">
      <c r="A24" s="6"/>
      <c r="B24" s="2"/>
      <c r="C24" s="2"/>
      <c r="D24" s="5" t="s">
        <v>143</v>
      </c>
      <c r="E24" s="5"/>
      <c r="F24" s="5"/>
      <c r="G24" s="2" t="s">
        <v>144</v>
      </c>
      <c r="H24" s="2" t="s">
        <v>172</v>
      </c>
      <c r="I24" s="12">
        <v>3.12</v>
      </c>
      <c r="J24" s="2"/>
      <c r="K24" s="12">
        <v>3.12</v>
      </c>
      <c r="L24" s="2"/>
      <c r="M24" s="2"/>
      <c r="N24" s="2"/>
    </row>
    <row r="25" ht="15" customHeight="1" spans="1:14">
      <c r="A25" s="6"/>
      <c r="B25" s="2"/>
      <c r="C25" s="2"/>
      <c r="D25" s="5" t="s">
        <v>147</v>
      </c>
      <c r="E25" s="5"/>
      <c r="F25" s="5"/>
      <c r="G25" s="2" t="s">
        <v>144</v>
      </c>
      <c r="H25" s="2" t="s">
        <v>172</v>
      </c>
      <c r="I25" s="12">
        <v>3.12</v>
      </c>
      <c r="J25" s="2"/>
      <c r="K25" s="12">
        <v>3.12</v>
      </c>
      <c r="L25" s="2"/>
      <c r="M25" s="2"/>
      <c r="N25" s="2"/>
    </row>
    <row r="26" ht="15" customHeight="1" spans="1:14">
      <c r="A26" s="6"/>
      <c r="B26" s="2"/>
      <c r="C26" s="2"/>
      <c r="D26" s="5" t="s">
        <v>145</v>
      </c>
      <c r="E26" s="5"/>
      <c r="F26" s="5"/>
      <c r="G26" s="2" t="s">
        <v>144</v>
      </c>
      <c r="H26" s="2" t="s">
        <v>172</v>
      </c>
      <c r="I26" s="12">
        <v>3.12</v>
      </c>
      <c r="J26" s="2"/>
      <c r="K26" s="12">
        <v>3.12</v>
      </c>
      <c r="L26" s="2"/>
      <c r="M26" s="2"/>
      <c r="N26" s="2"/>
    </row>
    <row r="27" ht="15" customHeight="1" spans="1:14">
      <c r="A27" s="6"/>
      <c r="B27" s="2"/>
      <c r="C27" s="2" t="s">
        <v>148</v>
      </c>
      <c r="D27" s="5" t="s">
        <v>151</v>
      </c>
      <c r="E27" s="5"/>
      <c r="F27" s="5"/>
      <c r="G27" s="2" t="s">
        <v>152</v>
      </c>
      <c r="H27" s="2" t="s">
        <v>172</v>
      </c>
      <c r="I27" s="12">
        <v>3.12</v>
      </c>
      <c r="J27" s="2"/>
      <c r="K27" s="12">
        <v>3.12</v>
      </c>
      <c r="L27" s="2"/>
      <c r="M27" s="2"/>
      <c r="N27" s="2"/>
    </row>
    <row r="28" ht="15" customHeight="1" spans="1:14">
      <c r="A28" s="6"/>
      <c r="B28" s="2"/>
      <c r="C28" s="2"/>
      <c r="D28" s="5" t="s">
        <v>149</v>
      </c>
      <c r="E28" s="5"/>
      <c r="F28" s="5"/>
      <c r="G28" s="2" t="s">
        <v>150</v>
      </c>
      <c r="H28" s="2" t="s">
        <v>172</v>
      </c>
      <c r="I28" s="12">
        <v>3.12</v>
      </c>
      <c r="J28" s="2"/>
      <c r="K28" s="12">
        <v>3.12</v>
      </c>
      <c r="L28" s="2"/>
      <c r="M28" s="2"/>
      <c r="N28" s="2"/>
    </row>
    <row r="29" ht="15" customHeight="1" spans="1:14">
      <c r="A29" s="6"/>
      <c r="B29" s="2" t="s">
        <v>153</v>
      </c>
      <c r="C29" s="2" t="s">
        <v>154</v>
      </c>
      <c r="D29" s="5" t="s">
        <v>157</v>
      </c>
      <c r="E29" s="5"/>
      <c r="F29" s="5"/>
      <c r="G29" s="2" t="s">
        <v>158</v>
      </c>
      <c r="H29" s="2" t="s">
        <v>172</v>
      </c>
      <c r="I29" s="12">
        <v>6</v>
      </c>
      <c r="J29" s="2"/>
      <c r="K29" s="12">
        <v>6</v>
      </c>
      <c r="L29" s="2"/>
      <c r="M29" s="2"/>
      <c r="N29" s="2"/>
    </row>
    <row r="30" ht="15" customHeight="1" spans="1:14">
      <c r="A30" s="6"/>
      <c r="B30" s="2"/>
      <c r="C30" s="2"/>
      <c r="D30" s="5" t="s">
        <v>155</v>
      </c>
      <c r="E30" s="5"/>
      <c r="F30" s="5"/>
      <c r="G30" s="2" t="s">
        <v>156</v>
      </c>
      <c r="H30" s="2" t="s">
        <v>172</v>
      </c>
      <c r="I30" s="12">
        <v>6</v>
      </c>
      <c r="J30" s="2"/>
      <c r="K30" s="12">
        <v>6</v>
      </c>
      <c r="L30" s="2"/>
      <c r="M30" s="2"/>
      <c r="N30" s="2"/>
    </row>
    <row r="31" ht="15" customHeight="1" spans="1:14">
      <c r="A31" s="6"/>
      <c r="B31" s="2"/>
      <c r="C31" s="2" t="s">
        <v>159</v>
      </c>
      <c r="D31" s="5" t="s">
        <v>160</v>
      </c>
      <c r="E31" s="5"/>
      <c r="F31" s="5"/>
      <c r="G31" s="2" t="s">
        <v>59</v>
      </c>
      <c r="H31" s="2" t="s">
        <v>172</v>
      </c>
      <c r="I31" s="12">
        <v>6</v>
      </c>
      <c r="J31" s="2"/>
      <c r="K31" s="12">
        <v>6</v>
      </c>
      <c r="L31" s="2"/>
      <c r="M31" s="2"/>
      <c r="N31" s="2"/>
    </row>
    <row r="32" ht="15" customHeight="1" spans="1:14">
      <c r="A32" s="6"/>
      <c r="B32" s="2"/>
      <c r="C32" s="2"/>
      <c r="D32" s="5" t="s">
        <v>162</v>
      </c>
      <c r="E32" s="5"/>
      <c r="F32" s="5"/>
      <c r="G32" s="2" t="s">
        <v>59</v>
      </c>
      <c r="H32" s="2" t="s">
        <v>172</v>
      </c>
      <c r="I32" s="12">
        <v>6</v>
      </c>
      <c r="J32" s="2"/>
      <c r="K32" s="12">
        <v>6</v>
      </c>
      <c r="L32" s="2"/>
      <c r="M32" s="2"/>
      <c r="N32" s="2"/>
    </row>
    <row r="33" ht="15" customHeight="1" spans="1:14">
      <c r="A33" s="6"/>
      <c r="B33" s="2"/>
      <c r="C33" s="2"/>
      <c r="D33" s="5" t="s">
        <v>161</v>
      </c>
      <c r="E33" s="5"/>
      <c r="F33" s="5"/>
      <c r="G33" s="2" t="s">
        <v>90</v>
      </c>
      <c r="H33" s="2" t="s">
        <v>172</v>
      </c>
      <c r="I33" s="12">
        <v>6</v>
      </c>
      <c r="J33" s="2"/>
      <c r="K33" s="12">
        <v>6</v>
      </c>
      <c r="L33" s="2"/>
      <c r="M33" s="2"/>
      <c r="N33" s="2"/>
    </row>
    <row r="34" ht="22.5" spans="1:14">
      <c r="A34" s="6"/>
      <c r="B34" s="2" t="s">
        <v>163</v>
      </c>
      <c r="C34" s="2" t="s">
        <v>164</v>
      </c>
      <c r="D34" s="5" t="s">
        <v>165</v>
      </c>
      <c r="E34" s="5"/>
      <c r="F34" s="5"/>
      <c r="G34" s="2" t="s">
        <v>140</v>
      </c>
      <c r="H34" s="2" t="s">
        <v>192</v>
      </c>
      <c r="I34" s="12">
        <v>10</v>
      </c>
      <c r="J34" s="2"/>
      <c r="K34" s="12">
        <v>10</v>
      </c>
      <c r="L34" s="2"/>
      <c r="M34" s="2"/>
      <c r="N34" s="2"/>
    </row>
    <row r="35" ht="15" customHeight="1" spans="1:14">
      <c r="A35" s="2" t="s">
        <v>166</v>
      </c>
      <c r="B35" s="2"/>
      <c r="C35" s="2"/>
      <c r="D35" s="2"/>
      <c r="E35" s="2"/>
      <c r="F35" s="2"/>
      <c r="G35" s="2"/>
      <c r="H35" s="2"/>
      <c r="I35" s="2">
        <v>100</v>
      </c>
      <c r="J35" s="2"/>
      <c r="K35" s="2">
        <f>SUM(K13:K34)+N6</f>
        <v>96.51</v>
      </c>
      <c r="L35" s="2"/>
      <c r="M35" s="16" t="s">
        <v>96</v>
      </c>
      <c r="N35" s="16"/>
    </row>
    <row r="36" spans="1:14">
      <c r="A36" s="8" t="s">
        <v>167</v>
      </c>
      <c r="B36" s="9" t="s">
        <v>168</v>
      </c>
      <c r="C36" s="10"/>
      <c r="D36" s="10"/>
      <c r="E36" s="10"/>
      <c r="F36" s="10"/>
      <c r="G36" s="10"/>
      <c r="H36" s="10"/>
      <c r="I36" s="10"/>
      <c r="J36" s="10"/>
      <c r="K36" s="10"/>
      <c r="L36" s="10"/>
      <c r="M36" s="10"/>
      <c r="N36" s="17"/>
    </row>
  </sheetData>
  <mergeCells count="14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A35:H35"/>
    <mergeCell ref="I35:J35"/>
    <mergeCell ref="K35:L35"/>
    <mergeCell ref="M35:N35"/>
    <mergeCell ref="B36:N36"/>
    <mergeCell ref="A10:A11"/>
    <mergeCell ref="A12:A34"/>
    <mergeCell ref="B13:B28"/>
    <mergeCell ref="B29:B33"/>
    <mergeCell ref="C13:C17"/>
    <mergeCell ref="C18:C21"/>
    <mergeCell ref="C22:C26"/>
    <mergeCell ref="C27:C28"/>
    <mergeCell ref="C29:C30"/>
    <mergeCell ref="C31:C33"/>
    <mergeCell ref="E4:E5"/>
    <mergeCell ref="N4:N5"/>
    <mergeCell ref="C4:D5"/>
    <mergeCell ref="F4:G5"/>
    <mergeCell ref="H4:I5"/>
    <mergeCell ref="J4:K5"/>
    <mergeCell ref="L4:M5"/>
    <mergeCell ref="A4:B9"/>
  </mergeCells>
  <pageMargins left="0.75" right="0.75" top="1" bottom="1" header="0.5" footer="0.5"/>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办案业务费</vt:lpstr>
      <vt:lpstr>物业费</vt:lpstr>
      <vt:lpstr>全省法院业务费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玺</cp:lastModifiedBy>
  <dcterms:created xsi:type="dcterms:W3CDTF">2018-12-05T16:45:00Z</dcterms:created>
  <dcterms:modified xsi:type="dcterms:W3CDTF">2023-08-16T03:55:07Z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BC72E27007944F0289E4CD76F321DF50</vt:lpwstr>
  </property>
</Properties>
</file>