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tabRatio="899"/>
  </bookViews>
  <sheets>
    <sheet name="封面" sheetId="10" r:id="rId1"/>
    <sheet name="目录" sheetId="12" r:id="rId2"/>
    <sheet name="省级部门整体支出绩效自评表" sheetId="4" r:id="rId3"/>
    <sheet name="部门预算项目支出绩效自评结果汇总表" sheetId="5" r:id="rId4"/>
    <sheet name="业务费" sheetId="2" r:id="rId5"/>
    <sheet name="法庭运维费" sheetId="13" state="hidden" r:id="rId6"/>
    <sheet name="省对市县转移支付绩效自评结果汇总表" sheetId="6" r:id="rId7"/>
    <sheet name="中央政法转移支付资金" sheetId="3" r:id="rId8"/>
  </sheets>
  <calcPr calcId="144525"/>
</workbook>
</file>

<file path=xl/sharedStrings.xml><?xml version="1.0" encoding="utf-8"?>
<sst xmlns="http://schemas.openxmlformats.org/spreadsheetml/2006/main" count="477" uniqueCount="250">
  <si>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</si>
  <si>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编报部门（单位公章）：陇南市中级人民法院</t>
  </si>
  <si>
    <t xml:space="preserve">                                 编报日期：2023年2月22日</t>
  </si>
  <si>
    <t xml:space="preserve">                                 联系人及电话：崔婷 0393-8386515</t>
  </si>
  <si>
    <t>2022年度省级预算执行情况绩效单位自评报表目录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</si>
  <si>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</si>
  <si>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</si>
  <si>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</si>
  <si>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</si>
  <si>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>四、省对市县转移支付支出绩效自评结果汇总表</t>
  </si>
  <si>
    <t xml:space="preserve">  1.中央政法转移支付资金绩效自评表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</si>
  <si>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 xml:space="preserve"> 陇南市中级人民法院 </t>
    </r>
    <r>
      <rPr>
        <b/>
        <sz val="20"/>
        <color rgb="FF000000"/>
        <rFont val="宋体"/>
        <charset val="134"/>
      </rPr>
      <t>部门整体支出绩效自评表</t>
    </r>
  </si>
  <si>
    <t>部门名称</t>
  </si>
  <si>
    <t>陇南市中级人民法院</t>
  </si>
  <si>
    <t>部门整体支出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</si>
  <si>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</si>
  <si>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</si>
  <si>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</si>
  <si>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</si>
  <si>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</si>
  <si>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</si>
  <si>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</si>
  <si>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</si>
  <si>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</si>
  <si>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</si>
  <si>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</si>
  <si>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</si>
  <si>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</si>
  <si>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全市法院坚持以政治建设为统领，落实新时代党的建设总要求，全面从严管党治院，确保法院工作正确政治方向；牢记“国之大者”，坚定不移贯彻新发展理念，将法院工作融入党委政府中心工作，紧扣“三城五地”建设目标和“十大行动”具体部署出台实施意见，找准服务经济社会高质量发展的着力点和结合点；聚焦主责主业，充分发挥审判职能，努力创造安全的政治环境、稳定的社会环境、公正的法治环境，为平安陇南、法治陇南建设作出积极贡献；始终坚持以人民为中心，深化司法为民实践，丰富司法为民举措，满足人民群众日益增长的司法需求；纵深推进司法体制改革，创新审判监督管理方式，让司法更加公正高效权威；更加注重系统观念、法治思维、强基导向，加快智慧法院建设步伐，锻造过硬法院队伍，为法院长远发展夯实基础；增强接受监督的主动性、自觉性和实效性，把群众关注、社会关切转化为公正司法、阳光司法的不竭动力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</si>
  <si>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</si>
  <si>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</si>
  <si>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</si>
  <si>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</si>
  <si>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</si>
  <si>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</si>
  <si>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</si>
  <si>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</si>
  <si>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</si>
  <si>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</si>
  <si>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&lt;=100%</t>
  </si>
  <si>
    <t>项目支出预算执行率</t>
  </si>
  <si>
    <t>“三公经费”控制率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</si>
  <si>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</si>
  <si>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</si>
  <si>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</si>
  <si>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</si>
  <si>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</si>
  <si>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</si>
  <si>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</si>
  <si>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</si>
  <si>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</si>
  <si>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</si>
  <si>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</si>
  <si>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=100%</t>
  </si>
  <si>
    <t>重点工作管理</t>
  </si>
  <si>
    <t>重点工作管理制度健全性</t>
  </si>
  <si>
    <t>履职效果</t>
  </si>
  <si>
    <t>部门履职目标</t>
  </si>
  <si>
    <t>习近平法制思想</t>
  </si>
  <si>
    <t>全面贯彻落实</t>
  </si>
  <si>
    <t>群众信访答复率</t>
  </si>
  <si>
    <t>&gt;=99%</t>
  </si>
  <si>
    <t>法定限期内办结率</t>
  </si>
  <si>
    <t>部门效果目标</t>
  </si>
  <si>
    <t>社会公平正义</t>
  </si>
  <si>
    <t>促进</t>
  </si>
  <si>
    <t>保障人民安居乐业</t>
  </si>
  <si>
    <t>社会大局</t>
  </si>
  <si>
    <t>稳定</t>
  </si>
  <si>
    <t>社会影响</t>
  </si>
  <si>
    <t>违法违纪情况</t>
  </si>
  <si>
    <t>=0次</t>
  </si>
  <si>
    <t>单位获奖情况</t>
  </si>
  <si>
    <t>&gt;=20项</t>
  </si>
  <si>
    <t>偏差原因：由于将年度指标值设置偏高。改进措施：加强绩效管理，提高绩效目标编制的科学性、准确性。</t>
  </si>
  <si>
    <t>能力建设</t>
  </si>
  <si>
    <t>长效管理</t>
  </si>
  <si>
    <t>诉讼效率</t>
  </si>
  <si>
    <t>持续提高</t>
  </si>
  <si>
    <t>法律监督职能</t>
  </si>
  <si>
    <t>民生福祉</t>
  </si>
  <si>
    <t>人力资源建设</t>
  </si>
  <si>
    <t>人员培训机制完备性</t>
  </si>
  <si>
    <t>完备</t>
  </si>
  <si>
    <t>档案管理</t>
  </si>
  <si>
    <t>档案管理规范性</t>
  </si>
  <si>
    <t>服务对象满意度</t>
  </si>
  <si>
    <t>司法审判工作满意程度</t>
  </si>
  <si>
    <t>&gt;=85%</t>
  </si>
  <si>
    <t>单位干警满意度</t>
  </si>
  <si>
    <t>&gt;=90%</t>
  </si>
  <si>
    <t>诉讼工作满意度</t>
  </si>
  <si>
    <t>合    计</t>
  </si>
  <si>
    <t>其他需要说明的问题：无。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</si>
  <si>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</si>
  <si>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</si>
  <si>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</si>
  <si>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</si>
  <si>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</si>
  <si>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</si>
  <si>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</si>
  <si>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</si>
  <si>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</si>
  <si>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</si>
  <si>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</si>
  <si>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</si>
  <si>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</si>
  <si>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</si>
  <si>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>其他资金</t>
  </si>
  <si>
    <t>业务费</t>
  </si>
  <si>
    <t>智慧法院建设资金</t>
  </si>
  <si>
    <t>年中分配资金，年初无
预算，且未报绩效目标，本年不做自评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</si>
  <si>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</si>
  <si>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陇南市中级人民法院 </t>
    </r>
    <r>
      <rPr>
        <b/>
        <sz val="20"/>
        <color theme="1"/>
        <rFont val="宋体"/>
        <charset val="134"/>
      </rPr>
      <t>部门预算项目支出绩效自评表</t>
    </r>
  </si>
  <si>
    <t>业务费（本级）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</si>
  <si>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</si>
  <si>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</si>
  <si>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</si>
  <si>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</si>
  <si>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</si>
  <si>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</si>
  <si>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</si>
  <si>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 xml:space="preserve">  其他资金</t>
  </si>
  <si>
    <t>年度总体目标</t>
  </si>
  <si>
    <t>实际完成情况</t>
  </si>
  <si>
    <t>1.维护本院办案环境。2.提高办案人员积极性。3.服务审判执行工作顺利开展。</t>
  </si>
  <si>
    <t>1.本院办案环境有效提高。2.办案人员积极性提升。3.服务审判执行工作顺利开展。</t>
  </si>
  <si>
    <t>绩效指标</t>
  </si>
  <si>
    <t>产出指标</t>
  </si>
  <si>
    <t>数量指标</t>
  </si>
  <si>
    <t>办公大楼卫生清洁楼层数</t>
  </si>
  <si>
    <t>=12层</t>
  </si>
  <si>
    <t>12层</t>
  </si>
  <si>
    <t>电梯维护数</t>
  </si>
  <si>
    <t>=4部</t>
  </si>
  <si>
    <t>4部</t>
  </si>
  <si>
    <t>法制文化展厅改造面积</t>
  </si>
  <si>
    <t>=400平方米</t>
  </si>
  <si>
    <t>400平方米</t>
  </si>
  <si>
    <t>维修维护工作完成率</t>
  </si>
  <si>
    <t>100%</t>
  </si>
  <si>
    <t>质量指标</t>
  </si>
  <si>
    <t>法制文化展厅改造项目竣工验收合格率</t>
  </si>
  <si>
    <t>日常维护范围覆盖率</t>
  </si>
  <si>
    <t>室内外绿化养护完成率</t>
  </si>
  <si>
    <t>维修维护验收合格率</t>
  </si>
  <si>
    <t>卫生清洁及电梯维护达标率</t>
  </si>
  <si>
    <t>时效指标</t>
  </si>
  <si>
    <t>法制文化展厅改造项目竣工验收及时性</t>
  </si>
  <si>
    <t>及时</t>
  </si>
  <si>
    <t>98%</t>
  </si>
  <si>
    <t>绿化养护完成及时性</t>
  </si>
  <si>
    <t>室内外公共设施维护及时性</t>
  </si>
  <si>
    <t>维修维护处理及时性</t>
  </si>
  <si>
    <t>卫生清洁及电梯维护及时性</t>
  </si>
  <si>
    <t>成本指标</t>
  </si>
  <si>
    <t>项目成本控制数</t>
  </si>
  <si>
    <t>&lt;=207万元</t>
  </si>
  <si>
    <t>效益指标</t>
  </si>
  <si>
    <t>社会效益指标</t>
  </si>
  <si>
    <t>办案及办公环境整洁程度</t>
  </si>
  <si>
    <t>提高</t>
  </si>
  <si>
    <t>法制文化展厅投入使用率</t>
  </si>
  <si>
    <t>机关正常运行率</t>
  </si>
  <si>
    <t>聘用人员办公办案水平</t>
  </si>
  <si>
    <t>提升</t>
  </si>
  <si>
    <t>可持续影响指标</t>
  </si>
  <si>
    <t>机关长效运行机制</t>
  </si>
  <si>
    <t>物业管理机制</t>
  </si>
  <si>
    <t>满意度指标</t>
  </si>
  <si>
    <t>服务对象满意度指标</t>
  </si>
  <si>
    <t>机关在职人员满意度</t>
  </si>
  <si>
    <t>聘用人员满意度</t>
  </si>
  <si>
    <t>总分</t>
  </si>
  <si>
    <t>说明</t>
  </si>
  <si>
    <t>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</si>
  <si>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</si>
  <si>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</si>
  <si>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</si>
  <si>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 xml:space="preserve"> 临夏州中级人民法院 </t>
    </r>
    <r>
      <rPr>
        <b/>
        <sz val="20"/>
        <color theme="1"/>
        <rFont val="宋体"/>
        <charset val="134"/>
      </rPr>
      <t>部门预算项目支出绩效自评表</t>
    </r>
  </si>
  <si>
    <t>法庭运维费（本级）</t>
  </si>
  <si>
    <t>临夏州中级人民法院</t>
  </si>
  <si>
    <t>保障案件审判工作能够顺利开展，工作环境得到优化改善，后勤保障能力得到提升，确保2022年度我院机关审判场地的安全以及法庭工作的正常运行。</t>
  </si>
  <si>
    <t>2022年度我院严格按照相关规定使用省财政下达的法庭运维经费,在本项目中我院案件审判工作有序开展，不断完善项目长效管理机制健全，切实保障了基层法庭的正常运转。</t>
  </si>
  <si>
    <t>工作保障完成率</t>
  </si>
  <si>
    <t>结案率</t>
  </si>
  <si>
    <t>&gt;=95%</t>
  </si>
  <si>
    <t>问题处理时效</t>
  </si>
  <si>
    <t>运维经费控制成本</t>
  </si>
  <si>
    <t>控制在标准范围内</t>
  </si>
  <si>
    <t>经济效益指标</t>
  </si>
  <si>
    <t>节约经济增长成本</t>
  </si>
  <si>
    <t>节约</t>
  </si>
  <si>
    <t>强化震慑效应</t>
  </si>
  <si>
    <t>加强</t>
  </si>
  <si>
    <t>生态效益指标</t>
  </si>
  <si>
    <t>环境保护意识的提高性</t>
  </si>
  <si>
    <t>建立管理制度</t>
  </si>
  <si>
    <t>建立完善</t>
  </si>
  <si>
    <t>信息共享及时性</t>
  </si>
  <si>
    <t>跨部门协同度（公检法）</t>
  </si>
  <si>
    <t>协同度高</t>
  </si>
  <si>
    <t>配套设施完善性</t>
  </si>
  <si>
    <t>完善</t>
  </si>
  <si>
    <t>审判工作满意度</t>
  </si>
  <si>
    <t>干警满意度</t>
  </si>
  <si>
    <t>当事人满意度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</si>
  <si>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</si>
  <si>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</si>
  <si>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</si>
  <si>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</si>
  <si>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</si>
  <si>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</si>
  <si>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中央政法转移支付资金</t>
  </si>
  <si>
    <t>2022年度省对市县转移支付绩效自评表</t>
  </si>
  <si>
    <t>中央政法转移支付资金（本级）</t>
  </si>
  <si>
    <t>省级主管部门</t>
  </si>
  <si>
    <t>甘肃省高级人民法院</t>
  </si>
  <si>
    <t>其中：中央资金</t>
  </si>
  <si>
    <t xml:space="preserve">      省级资金</t>
  </si>
  <si>
    <t xml:space="preserve">      市县资金</t>
  </si>
  <si>
    <t xml:space="preserve">      其他资金</t>
  </si>
  <si>
    <t>提高办案经费保障水平；提高办案人员积极性服务审判执行工作顺利开展。</t>
  </si>
  <si>
    <t>办公用品采购完成率</t>
  </si>
  <si>
    <t>差旅保障完成率</t>
  </si>
  <si>
    <t>公务车运行维护数</t>
  </si>
  <si>
    <t>=8辆</t>
  </si>
  <si>
    <t>8辆</t>
  </si>
  <si>
    <t>自聘人员工资及社保公积金保障人数</t>
  </si>
  <si>
    <t>=33名</t>
  </si>
  <si>
    <t>33名</t>
  </si>
  <si>
    <t>办公用品采购合格率</t>
  </si>
  <si>
    <t>差旅发放准确率</t>
  </si>
  <si>
    <t>93%</t>
  </si>
  <si>
    <t>自聘人员工资、社保公积金发放及缴纳准确率</t>
  </si>
  <si>
    <t>办公用品采购及时性</t>
  </si>
  <si>
    <t>95%</t>
  </si>
  <si>
    <t>公务车维修维护及时性</t>
  </si>
  <si>
    <t>维修维护及时性</t>
  </si>
  <si>
    <t>自聘人员工资及社保公积金保障及时性</t>
  </si>
  <si>
    <t>&lt;=441万元</t>
  </si>
  <si>
    <t>当事人合法权益</t>
  </si>
  <si>
    <t>有效保护</t>
  </si>
  <si>
    <t>公务用车安全事故发生数</t>
  </si>
  <si>
    <t>=0起</t>
  </si>
  <si>
    <t>办公办案工作效率</t>
  </si>
  <si>
    <t>机关运行长效管理机制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</si>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</sst>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0"/>
      <color indexed="63"/>
      <name val="宋体"/>
      <charset val="134"/>
    </font>
    <font>
      <sz val="10.5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26" applyNumberFormat="0" applyAlignment="0" applyProtection="0">
      <alignment vertical="center"/>
    </xf>
    <xf numFmtId="0" fontId="33" fillId="12" borderId="22" applyNumberFormat="0" applyAlignment="0" applyProtection="0">
      <alignment vertical="center"/>
    </xf>
    <xf numFmtId="0" fontId="34" fillId="13" borderId="27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9" fontId="0" fillId="0" borderId="1" xfId="1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0" fontId="0" fillId="0" borderId="1" xfId="11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0" fontId="13" fillId="0" borderId="3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zoomScale="65" zoomScaleNormal="65" workbookViewId="0">
      <selection activeCell="A5" sqref="A5"/>
    </sheetView>
  </sheetViews>
  <sheetFormatPr defaultColWidth="9" defaultRowHeight="14.4"/>
  <cols>
    <col min="1" max="1" width="181.37037037037" customWidth="1"/>
  </cols>
  <sheetData>
    <row r="1" ht="149.25" customHeight="1" spans="1:11">
      <c r="A1" s="164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ht="51" customHeight="1" spans="1:11">
      <c r="A2" s="166"/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ht="51" customHeight="1" spans="1:11">
      <c r="A3" s="166"/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ht="51" customHeight="1" spans="1:11">
      <c r="A4" s="167" t="s">
        <v>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</row>
    <row r="5" ht="51" customHeight="1" spans="1:11">
      <c r="A5" s="167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</row>
    <row r="6" ht="51" customHeight="1" spans="1:11">
      <c r="A6" s="168" t="s">
        <v>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</row>
    <row r="7" s="159" customFormat="1" ht="27" customHeight="1" spans="1:1">
      <c r="A7" s="169"/>
    </row>
    <row r="8" s="159" customFormat="1" ht="27" customHeight="1"/>
    <row r="9" s="159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0" sqref="A10"/>
    </sheetView>
  </sheetViews>
  <sheetFormatPr defaultColWidth="9" defaultRowHeight="14.4"/>
  <cols>
    <col min="1" max="1" width="81.6296296296296" customWidth="1"/>
  </cols>
  <sheetData>
    <row r="1" spans="1:1">
      <c r="A1" s="160"/>
    </row>
    <row r="2" ht="40.5" customHeight="1" spans="1:1">
      <c r="A2" s="161" t="s">
        <v>4</v>
      </c>
    </row>
    <row r="3" ht="19.5" customHeight="1" spans="1:1">
      <c r="A3" s="160"/>
    </row>
    <row r="4" s="159" customFormat="1" ht="30.75" customHeight="1" spans="1:1">
      <c r="A4" s="162" t="s">
        <v>5</v>
      </c>
    </row>
    <row r="5" s="159" customFormat="1" ht="30.75" customHeight="1" spans="1:1">
      <c r="A5" s="162" t="s">
        <v>6</v>
      </c>
    </row>
    <row r="6" s="159" customFormat="1" ht="30.75" customHeight="1" spans="1:1">
      <c r="A6" s="162" t="s">
        <v>7</v>
      </c>
    </row>
    <row r="7" s="159" customFormat="1" ht="30.75" customHeight="1" spans="1:1">
      <c r="A7" s="163" t="s">
        <v>8</v>
      </c>
    </row>
    <row r="8" s="159" customFormat="1" ht="30.75" customHeight="1" spans="1:1">
      <c r="A8" s="162" t="s">
        <v>9</v>
      </c>
    </row>
    <row r="9" s="159" customFormat="1" ht="30.75" customHeight="1" spans="1:1">
      <c r="A9" s="163" t="s">
        <v>10</v>
      </c>
    </row>
    <row r="10" spans="1:1">
      <c r="A10" s="160"/>
    </row>
    <row r="11" spans="1:1">
      <c r="A11" s="16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Y43"/>
  <sheetViews>
    <sheetView zoomScale="70" zoomScaleNormal="70" workbookViewId="0">
      <selection activeCell="D6" sqref="D6"/>
    </sheetView>
  </sheetViews>
  <sheetFormatPr defaultColWidth="11" defaultRowHeight="15.6"/>
  <cols>
    <col min="1" max="1" width="15.25" style="106" customWidth="1"/>
    <col min="2" max="2" width="20.6388888888889" style="106" customWidth="1"/>
    <col min="3" max="3" width="17.75" style="106" customWidth="1"/>
    <col min="4" max="4" width="36.3611111111111" style="106" customWidth="1"/>
    <col min="5" max="5" width="20.6574074074074" style="106" customWidth="1"/>
    <col min="6" max="6" width="12.3703703703704" style="106" customWidth="1"/>
    <col min="7" max="7" width="8.5" style="106" customWidth="1"/>
    <col min="8" max="8" width="9" style="106" customWidth="1"/>
    <col min="9" max="9" width="23.75" style="106" customWidth="1"/>
    <col min="10" max="16324" width="11" style="106"/>
    <col min="16325" max="16384" width="11" style="108"/>
  </cols>
  <sheetData>
    <row r="1" s="106" customFormat="1" ht="64.5" customHeight="1" spans="1:9">
      <c r="A1" s="109" t="s">
        <v>11</v>
      </c>
      <c r="B1" s="109"/>
      <c r="C1" s="109"/>
      <c r="D1" s="109"/>
      <c r="E1" s="109"/>
      <c r="F1" s="109"/>
      <c r="G1" s="109"/>
      <c r="H1" s="109"/>
      <c r="I1" s="109"/>
    </row>
    <row r="2" s="106" customFormat="1" ht="30" customHeight="1" spans="1:9">
      <c r="A2" s="110" t="s">
        <v>12</v>
      </c>
      <c r="B2" s="111" t="s">
        <v>13</v>
      </c>
      <c r="C2" s="112"/>
      <c r="D2" s="112"/>
      <c r="E2" s="112"/>
      <c r="F2" s="112"/>
      <c r="G2" s="112"/>
      <c r="H2" s="112"/>
      <c r="I2" s="154"/>
    </row>
    <row r="3" s="106" customFormat="1" ht="26.25" customHeight="1" spans="1:9">
      <c r="A3" s="113" t="s">
        <v>14</v>
      </c>
      <c r="B3" s="114"/>
      <c r="C3" s="114" t="s">
        <v>15</v>
      </c>
      <c r="D3" s="115" t="s">
        <v>16</v>
      </c>
      <c r="E3" s="116" t="s">
        <v>17</v>
      </c>
      <c r="F3" s="117" t="s">
        <v>18</v>
      </c>
      <c r="G3" s="118"/>
      <c r="H3" s="119" t="s">
        <v>19</v>
      </c>
      <c r="I3" s="155" t="s">
        <v>20</v>
      </c>
    </row>
    <row r="4" s="106" customFormat="1" ht="23.25" customHeight="1" spans="1:9">
      <c r="A4" s="120"/>
      <c r="B4" s="121" t="s">
        <v>21</v>
      </c>
      <c r="C4" s="122">
        <f>C5+C6</f>
        <v>2967.86</v>
      </c>
      <c r="D4" s="122">
        <f>D5+D6</f>
        <v>3806.16</v>
      </c>
      <c r="E4" s="122">
        <f>E5+E6</f>
        <v>3568.22</v>
      </c>
      <c r="F4" s="123">
        <f>E4/D4</f>
        <v>0.937485549740421</v>
      </c>
      <c r="G4" s="124"/>
      <c r="H4" s="125">
        <v>10</v>
      </c>
      <c r="I4" s="156">
        <f>H4*F4</f>
        <v>9.37485549740421</v>
      </c>
    </row>
    <row r="5" s="106" customFormat="1" ht="23.25" customHeight="1" spans="1:9">
      <c r="A5" s="120"/>
      <c r="B5" s="126" t="s">
        <v>22</v>
      </c>
      <c r="C5" s="127">
        <v>2319.86</v>
      </c>
      <c r="D5" s="127">
        <v>2354.95</v>
      </c>
      <c r="E5" s="127">
        <v>2242.45</v>
      </c>
      <c r="F5" s="128">
        <f>E5/D5</f>
        <v>0.952228285101595</v>
      </c>
      <c r="G5" s="129"/>
      <c r="H5" s="125" t="s">
        <v>23</v>
      </c>
      <c r="I5" s="125" t="s">
        <v>23</v>
      </c>
    </row>
    <row r="6" s="106" customFormat="1" ht="23.25" customHeight="1" spans="1:9">
      <c r="A6" s="130"/>
      <c r="B6" s="126" t="s">
        <v>24</v>
      </c>
      <c r="C6" s="127">
        <v>648</v>
      </c>
      <c r="D6" s="127">
        <v>1451.21</v>
      </c>
      <c r="E6" s="127">
        <v>1325.77</v>
      </c>
      <c r="F6" s="128">
        <f>E6/D6</f>
        <v>0.913561786371373</v>
      </c>
      <c r="G6" s="129"/>
      <c r="H6" s="125" t="s">
        <v>23</v>
      </c>
      <c r="I6" s="125" t="s">
        <v>23</v>
      </c>
    </row>
    <row r="7" s="106" customFormat="1" ht="23.25" customHeight="1" spans="1:9">
      <c r="A7" s="110" t="s">
        <v>25</v>
      </c>
      <c r="B7" s="113" t="s">
        <v>26</v>
      </c>
      <c r="C7" s="113"/>
      <c r="D7" s="113"/>
      <c r="E7" s="114" t="s">
        <v>27</v>
      </c>
      <c r="F7" s="114"/>
      <c r="G7" s="114"/>
      <c r="H7" s="114"/>
      <c r="I7" s="114"/>
    </row>
    <row r="8" s="106" customFormat="1" ht="160" customHeight="1" spans="1:9">
      <c r="A8" s="131"/>
      <c r="B8" s="20" t="s">
        <v>28</v>
      </c>
      <c r="C8" s="132"/>
      <c r="D8" s="21"/>
      <c r="E8" s="132" t="s">
        <v>28</v>
      </c>
      <c r="F8" s="132"/>
      <c r="G8" s="132"/>
      <c r="H8" s="132"/>
      <c r="I8" s="21"/>
    </row>
    <row r="9" s="106" customFormat="1" ht="23.25" customHeight="1" spans="1:9">
      <c r="A9" s="22" t="s">
        <v>29</v>
      </c>
      <c r="B9" s="115" t="s">
        <v>30</v>
      </c>
      <c r="C9" s="133" t="s">
        <v>31</v>
      </c>
      <c r="D9" s="116" t="s">
        <v>32</v>
      </c>
      <c r="E9" s="114" t="s">
        <v>33</v>
      </c>
      <c r="F9" s="114" t="s">
        <v>34</v>
      </c>
      <c r="G9" s="114" t="s">
        <v>19</v>
      </c>
      <c r="H9" s="114" t="s">
        <v>20</v>
      </c>
      <c r="I9" s="114" t="s">
        <v>35</v>
      </c>
    </row>
    <row r="10" s="106" customFormat="1" ht="23.25" customHeight="1" spans="1:9">
      <c r="A10" s="22"/>
      <c r="B10" s="134" t="s">
        <v>36</v>
      </c>
      <c r="C10" s="135" t="s">
        <v>37</v>
      </c>
      <c r="D10" s="126" t="s">
        <v>38</v>
      </c>
      <c r="E10" s="136" t="s">
        <v>39</v>
      </c>
      <c r="F10" s="137">
        <v>95.22</v>
      </c>
      <c r="G10" s="138">
        <v>2.24</v>
      </c>
      <c r="H10" s="138">
        <v>2.24</v>
      </c>
      <c r="I10" s="157"/>
    </row>
    <row r="11" s="106" customFormat="1" ht="23.25" customHeight="1" spans="1:9">
      <c r="A11" s="22"/>
      <c r="B11" s="139"/>
      <c r="C11" s="140"/>
      <c r="D11" s="126" t="s">
        <v>40</v>
      </c>
      <c r="E11" s="136" t="s">
        <v>39</v>
      </c>
      <c r="F11" s="141">
        <v>0.9136</v>
      </c>
      <c r="G11" s="138">
        <v>2.22</v>
      </c>
      <c r="H11" s="138">
        <v>2.22</v>
      </c>
      <c r="I11" s="157"/>
    </row>
    <row r="12" s="106" customFormat="1" ht="23.25" customHeight="1" spans="1:9">
      <c r="A12" s="22"/>
      <c r="B12" s="139"/>
      <c r="C12" s="140"/>
      <c r="D12" s="126" t="s">
        <v>41</v>
      </c>
      <c r="E12" s="22" t="s">
        <v>39</v>
      </c>
      <c r="F12" s="141">
        <v>0.9883</v>
      </c>
      <c r="G12" s="138">
        <v>2.22</v>
      </c>
      <c r="H12" s="138">
        <v>2.22</v>
      </c>
      <c r="I12" s="157"/>
    </row>
    <row r="13" s="106" customFormat="1" ht="23.25" customHeight="1" spans="1:9">
      <c r="A13" s="22"/>
      <c r="B13" s="139"/>
      <c r="C13" s="142" t="s">
        <v>42</v>
      </c>
      <c r="D13" s="126" t="s">
        <v>43</v>
      </c>
      <c r="E13" s="22" t="s">
        <v>44</v>
      </c>
      <c r="F13" s="143">
        <v>1</v>
      </c>
      <c r="G13" s="138">
        <v>2.22</v>
      </c>
      <c r="H13" s="138">
        <v>2.22</v>
      </c>
      <c r="I13" s="121"/>
    </row>
    <row r="14" s="106" customFormat="1" ht="23.25" customHeight="1" spans="1:9">
      <c r="A14" s="22"/>
      <c r="B14" s="139"/>
      <c r="C14" s="144"/>
      <c r="D14" s="126" t="s">
        <v>45</v>
      </c>
      <c r="E14" s="22" t="s">
        <v>46</v>
      </c>
      <c r="F14" s="143">
        <v>1</v>
      </c>
      <c r="G14" s="138">
        <v>2.22</v>
      </c>
      <c r="H14" s="138">
        <v>2.22</v>
      </c>
      <c r="I14" s="121"/>
    </row>
    <row r="15" s="106" customFormat="1" ht="23.25" customHeight="1" spans="1:9">
      <c r="A15" s="22"/>
      <c r="B15" s="139"/>
      <c r="C15" s="145" t="s">
        <v>47</v>
      </c>
      <c r="D15" s="126" t="s">
        <v>48</v>
      </c>
      <c r="E15" s="22" t="s">
        <v>46</v>
      </c>
      <c r="F15" s="143">
        <v>1</v>
      </c>
      <c r="G15" s="138">
        <v>2.22</v>
      </c>
      <c r="H15" s="138">
        <v>2.22</v>
      </c>
      <c r="I15" s="121"/>
    </row>
    <row r="16" s="106" customFormat="1" ht="23.25" customHeight="1" spans="1:9">
      <c r="A16" s="22"/>
      <c r="B16" s="139"/>
      <c r="C16" s="146" t="s">
        <v>49</v>
      </c>
      <c r="D16" s="126" t="s">
        <v>50</v>
      </c>
      <c r="E16" s="22" t="s">
        <v>46</v>
      </c>
      <c r="F16" s="143">
        <v>1</v>
      </c>
      <c r="G16" s="138">
        <v>2.22</v>
      </c>
      <c r="H16" s="138">
        <v>2.22</v>
      </c>
      <c r="I16" s="121"/>
    </row>
    <row r="17" s="106" customFormat="1" ht="23.25" customHeight="1" spans="1:9">
      <c r="A17" s="22"/>
      <c r="B17" s="139"/>
      <c r="C17" s="146" t="s">
        <v>51</v>
      </c>
      <c r="D17" s="126" t="s">
        <v>52</v>
      </c>
      <c r="E17" s="136" t="s">
        <v>53</v>
      </c>
      <c r="F17" s="143">
        <v>1</v>
      </c>
      <c r="G17" s="138">
        <v>2.22</v>
      </c>
      <c r="H17" s="138">
        <v>2.22</v>
      </c>
      <c r="I17" s="157"/>
    </row>
    <row r="18" s="106" customFormat="1" ht="23.25" customHeight="1" spans="1:9">
      <c r="A18" s="22"/>
      <c r="B18" s="139"/>
      <c r="C18" s="146" t="s">
        <v>54</v>
      </c>
      <c r="D18" s="126" t="s">
        <v>55</v>
      </c>
      <c r="E18" s="22" t="s">
        <v>44</v>
      </c>
      <c r="F18" s="143">
        <v>1</v>
      </c>
      <c r="G18" s="138">
        <v>2.22</v>
      </c>
      <c r="H18" s="138">
        <v>2.22</v>
      </c>
      <c r="I18" s="121"/>
    </row>
    <row r="19" s="106" customFormat="1" ht="23.25" customHeight="1" spans="1:9">
      <c r="A19" s="22"/>
      <c r="B19" s="147" t="s">
        <v>56</v>
      </c>
      <c r="C19" s="134" t="s">
        <v>57</v>
      </c>
      <c r="D19" s="126" t="s">
        <v>58</v>
      </c>
      <c r="E19" s="22" t="s">
        <v>59</v>
      </c>
      <c r="F19" s="143">
        <v>1</v>
      </c>
      <c r="G19" s="138">
        <v>6.25</v>
      </c>
      <c r="H19" s="138">
        <v>6.25</v>
      </c>
      <c r="I19" s="121"/>
    </row>
    <row r="20" s="106" customFormat="1" ht="23.25" customHeight="1" spans="1:9">
      <c r="A20" s="22"/>
      <c r="B20" s="147"/>
      <c r="C20" s="148"/>
      <c r="D20" s="126" t="s">
        <v>60</v>
      </c>
      <c r="E20" s="22" t="s">
        <v>61</v>
      </c>
      <c r="F20" s="143">
        <v>0.99</v>
      </c>
      <c r="G20" s="138">
        <v>6.25</v>
      </c>
      <c r="H20" s="138">
        <v>6.25</v>
      </c>
      <c r="I20" s="121"/>
    </row>
    <row r="21" s="106" customFormat="1" ht="23.25" customHeight="1" spans="1:9">
      <c r="A21" s="22"/>
      <c r="B21" s="147"/>
      <c r="C21" s="148"/>
      <c r="D21" s="126" t="s">
        <v>62</v>
      </c>
      <c r="E21" s="22" t="s">
        <v>61</v>
      </c>
      <c r="F21" s="143">
        <v>1</v>
      </c>
      <c r="G21" s="138">
        <v>6.25</v>
      </c>
      <c r="H21" s="138">
        <v>6.25</v>
      </c>
      <c r="I21" s="121"/>
    </row>
    <row r="22" s="106" customFormat="1" ht="23.25" customHeight="1" spans="1:9">
      <c r="A22" s="22"/>
      <c r="B22" s="147"/>
      <c r="C22" s="134" t="s">
        <v>63</v>
      </c>
      <c r="D22" s="126" t="s">
        <v>64</v>
      </c>
      <c r="E22" s="22" t="s">
        <v>65</v>
      </c>
      <c r="F22" s="143">
        <v>1</v>
      </c>
      <c r="G22" s="138">
        <v>6.25</v>
      </c>
      <c r="H22" s="138">
        <v>6.25</v>
      </c>
      <c r="I22" s="121"/>
    </row>
    <row r="23" s="106" customFormat="1" ht="23.25" customHeight="1" spans="1:9">
      <c r="A23" s="22"/>
      <c r="B23" s="147"/>
      <c r="C23" s="148"/>
      <c r="D23" s="126" t="s">
        <v>66</v>
      </c>
      <c r="E23" s="22" t="s">
        <v>53</v>
      </c>
      <c r="F23" s="143">
        <v>1</v>
      </c>
      <c r="G23" s="138">
        <v>6.25</v>
      </c>
      <c r="H23" s="138">
        <v>6.25</v>
      </c>
      <c r="I23" s="121"/>
    </row>
    <row r="24" s="106" customFormat="1" ht="23.25" customHeight="1" spans="1:9">
      <c r="A24" s="22"/>
      <c r="B24" s="147"/>
      <c r="C24" s="148"/>
      <c r="D24" s="126" t="s">
        <v>67</v>
      </c>
      <c r="E24" s="136" t="s">
        <v>68</v>
      </c>
      <c r="F24" s="143">
        <v>1</v>
      </c>
      <c r="G24" s="138">
        <v>6.25</v>
      </c>
      <c r="H24" s="138">
        <v>6.25</v>
      </c>
      <c r="I24" s="121"/>
    </row>
    <row r="25" s="106" customFormat="1" ht="23.25" customHeight="1" spans="1:9">
      <c r="A25" s="22"/>
      <c r="B25" s="147"/>
      <c r="C25" s="111" t="s">
        <v>69</v>
      </c>
      <c r="D25" s="126" t="s">
        <v>70</v>
      </c>
      <c r="E25" s="22" t="s">
        <v>71</v>
      </c>
      <c r="F25" s="137">
        <v>0</v>
      </c>
      <c r="G25" s="138">
        <v>6.25</v>
      </c>
      <c r="H25" s="138">
        <v>6.25</v>
      </c>
      <c r="I25" s="121"/>
    </row>
    <row r="26" s="106" customFormat="1" ht="23.25" customHeight="1" spans="1:9">
      <c r="A26" s="22"/>
      <c r="B26" s="147"/>
      <c r="C26" s="111"/>
      <c r="D26" s="126" t="s">
        <v>72</v>
      </c>
      <c r="E26" s="22" t="s">
        <v>73</v>
      </c>
      <c r="F26" s="137">
        <v>10</v>
      </c>
      <c r="G26" s="138">
        <v>6.25</v>
      </c>
      <c r="H26" s="138">
        <v>3.12</v>
      </c>
      <c r="I26" s="121" t="s">
        <v>74</v>
      </c>
    </row>
    <row r="27" s="106" customFormat="1" ht="23.25" customHeight="1" spans="1:9">
      <c r="A27" s="22"/>
      <c r="B27" s="148" t="s">
        <v>75</v>
      </c>
      <c r="C27" s="22" t="s">
        <v>76</v>
      </c>
      <c r="D27" s="126" t="s">
        <v>77</v>
      </c>
      <c r="E27" s="22" t="s">
        <v>78</v>
      </c>
      <c r="F27" s="143">
        <v>1</v>
      </c>
      <c r="G27" s="22">
        <v>2</v>
      </c>
      <c r="H27" s="22">
        <v>2</v>
      </c>
      <c r="I27" s="121"/>
    </row>
    <row r="28" s="106" customFormat="1" ht="23.25" customHeight="1" spans="1:9">
      <c r="A28" s="22"/>
      <c r="B28" s="148"/>
      <c r="C28" s="22"/>
      <c r="D28" s="126" t="s">
        <v>79</v>
      </c>
      <c r="E28" s="22" t="s">
        <v>78</v>
      </c>
      <c r="F28" s="143">
        <v>1</v>
      </c>
      <c r="G28" s="22">
        <v>2</v>
      </c>
      <c r="H28" s="22">
        <v>2</v>
      </c>
      <c r="I28" s="121"/>
    </row>
    <row r="29" s="106" customFormat="1" ht="23.25" customHeight="1" spans="1:9">
      <c r="A29" s="22"/>
      <c r="B29" s="148"/>
      <c r="C29" s="22"/>
      <c r="D29" s="126" t="s">
        <v>80</v>
      </c>
      <c r="E29" s="22" t="s">
        <v>78</v>
      </c>
      <c r="F29" s="143">
        <v>1</v>
      </c>
      <c r="G29" s="22">
        <v>2</v>
      </c>
      <c r="H29" s="22">
        <v>2</v>
      </c>
      <c r="I29" s="121"/>
    </row>
    <row r="30" s="106" customFormat="1" ht="23.25" customHeight="1" spans="1:9">
      <c r="A30" s="22"/>
      <c r="B30" s="148"/>
      <c r="C30" s="22" t="s">
        <v>81</v>
      </c>
      <c r="D30" s="126" t="s">
        <v>82</v>
      </c>
      <c r="E30" s="22" t="s">
        <v>83</v>
      </c>
      <c r="F30" s="143">
        <v>1</v>
      </c>
      <c r="G30" s="22">
        <v>2</v>
      </c>
      <c r="H30" s="22">
        <v>2</v>
      </c>
      <c r="I30" s="121"/>
    </row>
    <row r="31" s="106" customFormat="1" ht="23.25" customHeight="1" spans="1:9">
      <c r="A31" s="22"/>
      <c r="B31" s="148"/>
      <c r="C31" s="22" t="s">
        <v>84</v>
      </c>
      <c r="D31" s="126" t="s">
        <v>85</v>
      </c>
      <c r="E31" s="22" t="s">
        <v>46</v>
      </c>
      <c r="F31" s="143">
        <v>1</v>
      </c>
      <c r="G31" s="22">
        <v>2</v>
      </c>
      <c r="H31" s="22">
        <v>2</v>
      </c>
      <c r="I31" s="121"/>
    </row>
    <row r="32" s="106" customFormat="1" ht="23.25" customHeight="1" spans="1:9">
      <c r="A32" s="111"/>
      <c r="B32" s="149" t="s">
        <v>86</v>
      </c>
      <c r="C32" s="22" t="s">
        <v>86</v>
      </c>
      <c r="D32" s="126" t="s">
        <v>87</v>
      </c>
      <c r="E32" s="22" t="s">
        <v>88</v>
      </c>
      <c r="F32" s="143">
        <v>0.85</v>
      </c>
      <c r="G32" s="22">
        <v>4</v>
      </c>
      <c r="H32" s="22">
        <v>4</v>
      </c>
      <c r="I32" s="121"/>
    </row>
    <row r="33" s="106" customFormat="1" ht="23.25" customHeight="1" spans="1:9">
      <c r="A33" s="111"/>
      <c r="B33" s="150"/>
      <c r="C33" s="22"/>
      <c r="D33" s="126" t="s">
        <v>89</v>
      </c>
      <c r="E33" s="22" t="s">
        <v>90</v>
      </c>
      <c r="F33" s="143">
        <v>0.9</v>
      </c>
      <c r="G33" s="22">
        <v>3</v>
      </c>
      <c r="H33" s="22">
        <v>3</v>
      </c>
      <c r="I33" s="121"/>
    </row>
    <row r="34" s="106" customFormat="1" ht="23.25" customHeight="1" spans="1:9">
      <c r="A34" s="111"/>
      <c r="B34" s="151"/>
      <c r="C34" s="121"/>
      <c r="D34" s="126" t="s">
        <v>91</v>
      </c>
      <c r="E34" s="22" t="s">
        <v>61</v>
      </c>
      <c r="F34" s="143">
        <v>0.99</v>
      </c>
      <c r="G34" s="22">
        <v>3</v>
      </c>
      <c r="H34" s="22">
        <v>3</v>
      </c>
      <c r="I34" s="121"/>
    </row>
    <row r="35" s="106" customFormat="1" ht="23.25" customHeight="1" spans="1:9">
      <c r="A35" s="114" t="s">
        <v>92</v>
      </c>
      <c r="B35" s="114"/>
      <c r="C35" s="114"/>
      <c r="D35" s="114"/>
      <c r="E35" s="114"/>
      <c r="F35" s="114"/>
      <c r="G35" s="118">
        <f>SUM(G10:G34)+H4</f>
        <v>100</v>
      </c>
      <c r="H35" s="32">
        <f>SUM(H10:H34)+I4</f>
        <v>96.2448554974042</v>
      </c>
      <c r="I35" s="121"/>
    </row>
    <row r="36" s="106" customFormat="1" ht="23.25" customHeight="1" spans="1:9">
      <c r="A36" s="12" t="s">
        <v>93</v>
      </c>
      <c r="B36" s="152"/>
      <c r="C36" s="152"/>
      <c r="D36" s="152"/>
      <c r="E36" s="152"/>
      <c r="F36" s="152"/>
      <c r="G36" s="152"/>
      <c r="H36" s="152"/>
      <c r="I36" s="158"/>
    </row>
    <row r="37" s="107" customFormat="1" ht="45.95" customHeight="1" spans="1:9">
      <c r="A37" s="153" t="s">
        <v>94</v>
      </c>
      <c r="B37" s="153"/>
      <c r="C37" s="153"/>
      <c r="D37" s="153"/>
      <c r="E37" s="153"/>
      <c r="F37" s="153"/>
      <c r="G37" s="153"/>
      <c r="H37" s="153"/>
      <c r="I37" s="153"/>
    </row>
    <row r="38" s="107" customFormat="1" ht="42.75" customHeight="1" spans="1:9">
      <c r="A38" s="153" t="s">
        <v>95</v>
      </c>
      <c r="B38" s="153"/>
      <c r="C38" s="153"/>
      <c r="D38" s="153"/>
      <c r="E38" s="153"/>
      <c r="F38" s="153"/>
      <c r="G38" s="153"/>
      <c r="H38" s="153"/>
      <c r="I38" s="153"/>
    </row>
    <row r="39" s="106" customFormat="1" ht="14.4"/>
    <row r="40" s="106" customFormat="1" ht="14.4"/>
    <row r="41" s="106" customFormat="1" ht="14.4"/>
    <row r="42" s="106" customFormat="1" ht="14.4"/>
    <row r="43" s="106" customFormat="1" spans="16325:16327">
      <c r="XCW43" s="108"/>
      <c r="XCX43" s="108"/>
      <c r="XCY43" s="108"/>
    </row>
  </sheetData>
  <mergeCells count="28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A35:F35"/>
    <mergeCell ref="A36:I36"/>
    <mergeCell ref="A37:I37"/>
    <mergeCell ref="A38:I38"/>
    <mergeCell ref="A3:A6"/>
    <mergeCell ref="A7:A8"/>
    <mergeCell ref="A9:A34"/>
    <mergeCell ref="B10:B18"/>
    <mergeCell ref="B19:B26"/>
    <mergeCell ref="B27:B31"/>
    <mergeCell ref="B32:B34"/>
    <mergeCell ref="C10:C12"/>
    <mergeCell ref="C13:C14"/>
    <mergeCell ref="C19:C21"/>
    <mergeCell ref="C22:C24"/>
    <mergeCell ref="C25:C26"/>
    <mergeCell ref="C27:C29"/>
    <mergeCell ref="C32:C34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I7" sqref="I7"/>
    </sheetView>
  </sheetViews>
  <sheetFormatPr defaultColWidth="9" defaultRowHeight="14.4" outlineLevelRow="6"/>
  <cols>
    <col min="1" max="1" width="8.12962962962963" style="38" customWidth="1"/>
    <col min="2" max="2" width="14.25" customWidth="1"/>
    <col min="3" max="3" width="17.25" customWidth="1"/>
    <col min="4" max="4" width="12.6296296296296" customWidth="1"/>
    <col min="5" max="6" width="13.25" customWidth="1"/>
    <col min="7" max="10" width="12.6296296296296" customWidth="1"/>
    <col min="11" max="11" width="20.7777777777778" customWidth="1"/>
  </cols>
  <sheetData>
    <row r="1" ht="57" customHeight="1" spans="1:11">
      <c r="A1" s="39" t="s">
        <v>96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="37" customFormat="1" ht="30" customHeight="1" spans="1:11">
      <c r="A2" s="40" t="s">
        <v>97</v>
      </c>
      <c r="B2" s="41" t="s">
        <v>98</v>
      </c>
      <c r="C2" s="42" t="s">
        <v>99</v>
      </c>
      <c r="D2" s="41" t="s">
        <v>100</v>
      </c>
      <c r="E2" s="41"/>
      <c r="F2" s="41"/>
      <c r="G2" s="41"/>
      <c r="H2" s="41"/>
      <c r="I2" s="41"/>
      <c r="J2" s="40" t="s">
        <v>101</v>
      </c>
      <c r="K2" s="40" t="s">
        <v>102</v>
      </c>
    </row>
    <row r="3" s="37" customFormat="1" ht="30" customHeight="1" spans="1:11">
      <c r="A3" s="45"/>
      <c r="B3" s="41"/>
      <c r="C3" s="42"/>
      <c r="D3" s="41" t="s">
        <v>16</v>
      </c>
      <c r="E3" s="41"/>
      <c r="F3" s="41"/>
      <c r="G3" s="41"/>
      <c r="H3" s="41" t="s">
        <v>103</v>
      </c>
      <c r="I3" s="41" t="s">
        <v>104</v>
      </c>
      <c r="J3" s="45"/>
      <c r="K3" s="45"/>
    </row>
    <row r="4" s="37" customFormat="1" ht="30" customHeight="1" spans="1:11">
      <c r="A4" s="47"/>
      <c r="B4" s="41"/>
      <c r="C4" s="42"/>
      <c r="D4" s="42" t="s">
        <v>105</v>
      </c>
      <c r="E4" s="41" t="s">
        <v>106</v>
      </c>
      <c r="F4" s="41" t="s">
        <v>107</v>
      </c>
      <c r="G4" s="41" t="s">
        <v>108</v>
      </c>
      <c r="H4" s="41"/>
      <c r="I4" s="42"/>
      <c r="J4" s="47"/>
      <c r="K4" s="45"/>
    </row>
    <row r="5" s="37" customFormat="1" ht="30" customHeight="1" spans="1:11">
      <c r="A5" s="48">
        <v>1</v>
      </c>
      <c r="B5" s="98" t="s">
        <v>109</v>
      </c>
      <c r="C5" s="99" t="s">
        <v>13</v>
      </c>
      <c r="D5" s="48">
        <f>E5+F5+G5</f>
        <v>320</v>
      </c>
      <c r="E5" s="48">
        <v>320</v>
      </c>
      <c r="F5" s="48">
        <v>0</v>
      </c>
      <c r="G5" s="48">
        <v>0</v>
      </c>
      <c r="H5" s="48">
        <f>业务费!G6</f>
        <v>295.57</v>
      </c>
      <c r="I5" s="102">
        <f>H5/D5</f>
        <v>0.92365625</v>
      </c>
      <c r="J5" s="103">
        <f>业务费!I36</f>
        <v>97.9883783783784</v>
      </c>
      <c r="K5" s="42"/>
    </row>
    <row r="6" s="37" customFormat="1" ht="45" customHeight="1" spans="1:11">
      <c r="A6" s="48">
        <v>2</v>
      </c>
      <c r="B6" s="100" t="s">
        <v>110</v>
      </c>
      <c r="C6" s="99" t="s">
        <v>13</v>
      </c>
      <c r="D6" s="48">
        <f>E6+F6+G6</f>
        <v>330</v>
      </c>
      <c r="E6" s="48">
        <v>330</v>
      </c>
      <c r="F6" s="48">
        <v>0</v>
      </c>
      <c r="G6" s="48">
        <v>0</v>
      </c>
      <c r="H6" s="101">
        <v>239.2</v>
      </c>
      <c r="I6" s="102">
        <f>H6/D6</f>
        <v>0.724848484848485</v>
      </c>
      <c r="J6" s="103"/>
      <c r="K6" s="104" t="s">
        <v>111</v>
      </c>
    </row>
    <row r="7" ht="30" customHeight="1" spans="1:11">
      <c r="A7" s="52" t="s">
        <v>112</v>
      </c>
      <c r="B7" s="53"/>
      <c r="C7" s="54"/>
      <c r="D7" s="48">
        <f>SUM(D5:D6)</f>
        <v>650</v>
      </c>
      <c r="E7" s="48">
        <f>SUM(E5:E6)</f>
        <v>650</v>
      </c>
      <c r="F7" s="48">
        <f>SUM(F5:F6)</f>
        <v>0</v>
      </c>
      <c r="G7" s="48">
        <f>SUM(G5:G6)</f>
        <v>0</v>
      </c>
      <c r="H7" s="48">
        <f>SUM(H5:H6)</f>
        <v>534.77</v>
      </c>
      <c r="I7" s="102">
        <f>H7/D7</f>
        <v>0.822723076923077</v>
      </c>
      <c r="J7" s="101">
        <f>J5</f>
        <v>97.9883783783784</v>
      </c>
      <c r="K7" s="105"/>
    </row>
  </sheetData>
  <mergeCells count="11">
    <mergeCell ref="A1:K1"/>
    <mergeCell ref="D2:I2"/>
    <mergeCell ref="D3:G3"/>
    <mergeCell ref="A7:C7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zoomScale="84" zoomScaleNormal="84" workbookViewId="0">
      <selection activeCell="D22" sqref="D22:E22"/>
    </sheetView>
  </sheetViews>
  <sheetFormatPr defaultColWidth="9" defaultRowHeight="14.4"/>
  <cols>
    <col min="1" max="1" width="5.25" customWidth="1"/>
    <col min="3" max="3" width="14.25" customWidth="1"/>
    <col min="4" max="4" width="10.8148148148148" customWidth="1"/>
    <col min="5" max="5" width="17.8518518518519" customWidth="1"/>
    <col min="6" max="6" width="16.6666666666667" customWidth="1"/>
    <col min="7" max="7" width="11.3611111111111" customWidth="1"/>
    <col min="8" max="8" width="6.87037037037037" customWidth="1"/>
    <col min="9" max="9" width="8" customWidth="1"/>
    <col min="10" max="10" width="6.87037037037037" customWidth="1"/>
    <col min="11" max="11" width="17.75" customWidth="1"/>
  </cols>
  <sheetData>
    <row r="1" ht="42" customHeight="1" spans="1:11">
      <c r="A1" s="2" t="s">
        <v>113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.25" customHeight="1" spans="1:11">
      <c r="A2" s="3" t="s">
        <v>98</v>
      </c>
      <c r="B2" s="3"/>
      <c r="C2" s="3" t="s">
        <v>114</v>
      </c>
      <c r="D2" s="3"/>
      <c r="E2" s="3"/>
      <c r="F2" s="3"/>
      <c r="G2" s="3"/>
      <c r="H2" s="3"/>
      <c r="I2" s="3"/>
      <c r="J2" s="3"/>
      <c r="K2" s="3"/>
    </row>
    <row r="3" ht="23.25" customHeight="1" spans="1:11">
      <c r="A3" s="3" t="s">
        <v>99</v>
      </c>
      <c r="B3" s="3"/>
      <c r="C3" s="3" t="s">
        <v>13</v>
      </c>
      <c r="D3" s="3"/>
      <c r="E3" s="3"/>
      <c r="F3" s="3"/>
      <c r="G3" s="3" t="s">
        <v>115</v>
      </c>
      <c r="H3" s="3"/>
      <c r="I3" s="3" t="s">
        <v>13</v>
      </c>
      <c r="J3" s="3"/>
      <c r="K3" s="3"/>
    </row>
    <row r="4" ht="23.25" customHeight="1" spans="1:11">
      <c r="A4" s="3" t="s">
        <v>100</v>
      </c>
      <c r="B4" s="3"/>
      <c r="C4" s="3"/>
      <c r="D4" s="3"/>
      <c r="E4" s="3" t="s">
        <v>15</v>
      </c>
      <c r="F4" s="3" t="s">
        <v>116</v>
      </c>
      <c r="G4" s="3" t="s">
        <v>117</v>
      </c>
      <c r="H4" s="3"/>
      <c r="I4" s="3" t="s">
        <v>19</v>
      </c>
      <c r="J4" s="3" t="s">
        <v>118</v>
      </c>
      <c r="K4" s="3" t="s">
        <v>20</v>
      </c>
    </row>
    <row r="5" ht="23.25" customHeight="1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ht="23.25" customHeight="1" spans="1:11">
      <c r="A6" s="3"/>
      <c r="B6" s="3"/>
      <c r="C6" s="5" t="s">
        <v>119</v>
      </c>
      <c r="D6" s="5"/>
      <c r="E6" s="3">
        <f>E7</f>
        <v>207</v>
      </c>
      <c r="F6" s="3">
        <f>F7</f>
        <v>370</v>
      </c>
      <c r="G6" s="3">
        <f>G7</f>
        <v>295.57</v>
      </c>
      <c r="H6" s="3"/>
      <c r="I6" s="3">
        <v>10</v>
      </c>
      <c r="J6" s="92">
        <f>G6/F6</f>
        <v>0.798837837837838</v>
      </c>
      <c r="K6" s="30">
        <f>I6*J6</f>
        <v>7.98837837837838</v>
      </c>
    </row>
    <row r="7" ht="23.25" customHeight="1" spans="1:11">
      <c r="A7" s="3"/>
      <c r="B7" s="3"/>
      <c r="C7" s="3" t="s">
        <v>120</v>
      </c>
      <c r="D7" s="3"/>
      <c r="E7" s="3">
        <v>207</v>
      </c>
      <c r="F7" s="3">
        <v>370</v>
      </c>
      <c r="G7" s="3">
        <v>295.57</v>
      </c>
      <c r="H7" s="3"/>
      <c r="I7" s="3" t="s">
        <v>23</v>
      </c>
      <c r="J7" s="3"/>
      <c r="K7" s="3" t="s">
        <v>23</v>
      </c>
    </row>
    <row r="8" ht="23.25" customHeight="1" spans="1:11">
      <c r="A8" s="3"/>
      <c r="B8" s="3"/>
      <c r="C8" s="3" t="s">
        <v>121</v>
      </c>
      <c r="D8" s="3"/>
      <c r="E8" s="3">
        <v>0</v>
      </c>
      <c r="F8" s="3">
        <v>0</v>
      </c>
      <c r="G8" s="3">
        <v>0</v>
      </c>
      <c r="H8" s="3"/>
      <c r="I8" s="3" t="s">
        <v>23</v>
      </c>
      <c r="J8" s="3"/>
      <c r="K8" s="3" t="s">
        <v>23</v>
      </c>
    </row>
    <row r="9" ht="23.25" customHeight="1" spans="1:11">
      <c r="A9" s="3"/>
      <c r="B9" s="3"/>
      <c r="C9" s="3" t="s">
        <v>122</v>
      </c>
      <c r="D9" s="3"/>
      <c r="E9" s="3">
        <v>0</v>
      </c>
      <c r="F9" s="3">
        <v>0</v>
      </c>
      <c r="G9" s="3">
        <v>0</v>
      </c>
      <c r="H9" s="3"/>
      <c r="I9" s="3" t="s">
        <v>23</v>
      </c>
      <c r="J9" s="3"/>
      <c r="K9" s="3" t="s">
        <v>23</v>
      </c>
    </row>
    <row r="10" ht="23.25" customHeight="1" spans="1:11">
      <c r="A10" s="3" t="s">
        <v>123</v>
      </c>
      <c r="B10" s="3" t="s">
        <v>26</v>
      </c>
      <c r="C10" s="3"/>
      <c r="D10" s="3"/>
      <c r="E10" s="3"/>
      <c r="F10" s="3"/>
      <c r="G10" s="3" t="s">
        <v>124</v>
      </c>
      <c r="H10" s="3"/>
      <c r="I10" s="3"/>
      <c r="J10" s="3"/>
      <c r="K10" s="3"/>
    </row>
    <row r="11" ht="99" customHeight="1" spans="1:11">
      <c r="A11" s="3"/>
      <c r="B11" s="8" t="s">
        <v>125</v>
      </c>
      <c r="C11" s="8"/>
      <c r="D11" s="8"/>
      <c r="E11" s="8"/>
      <c r="F11" s="8"/>
      <c r="G11" s="8" t="s">
        <v>126</v>
      </c>
      <c r="H11" s="8"/>
      <c r="I11" s="8"/>
      <c r="J11" s="8"/>
      <c r="K11" s="8"/>
    </row>
    <row r="12" ht="23.25" customHeight="1" spans="1:11">
      <c r="A12" s="60" t="s">
        <v>127</v>
      </c>
      <c r="B12" s="76" t="s">
        <v>30</v>
      </c>
      <c r="C12" s="76" t="s">
        <v>31</v>
      </c>
      <c r="D12" s="76" t="s">
        <v>32</v>
      </c>
      <c r="E12" s="76"/>
      <c r="F12" s="76" t="s">
        <v>33</v>
      </c>
      <c r="G12" s="76" t="s">
        <v>34</v>
      </c>
      <c r="H12" s="76" t="s">
        <v>19</v>
      </c>
      <c r="I12" s="76" t="s">
        <v>20</v>
      </c>
      <c r="J12" s="76" t="s">
        <v>35</v>
      </c>
      <c r="K12" s="76"/>
    </row>
    <row r="13" ht="23.25" customHeight="1" spans="1:11">
      <c r="A13" s="60"/>
      <c r="B13" s="77" t="s">
        <v>128</v>
      </c>
      <c r="C13" s="77" t="s">
        <v>129</v>
      </c>
      <c r="D13" s="78" t="s">
        <v>130</v>
      </c>
      <c r="E13" s="78"/>
      <c r="F13" s="14" t="s">
        <v>131</v>
      </c>
      <c r="G13" s="79" t="s">
        <v>132</v>
      </c>
      <c r="H13" s="79">
        <v>3.33</v>
      </c>
      <c r="I13" s="79">
        <v>3.33</v>
      </c>
      <c r="J13" s="76"/>
      <c r="K13" s="76"/>
    </row>
    <row r="14" ht="23.25" customHeight="1" spans="1:11">
      <c r="A14" s="60"/>
      <c r="B14" s="80"/>
      <c r="C14" s="80"/>
      <c r="D14" s="81" t="s">
        <v>133</v>
      </c>
      <c r="E14" s="82"/>
      <c r="F14" s="14" t="s">
        <v>134</v>
      </c>
      <c r="G14" s="79" t="s">
        <v>135</v>
      </c>
      <c r="H14" s="79">
        <v>3.33</v>
      </c>
      <c r="I14" s="79">
        <v>3.33</v>
      </c>
      <c r="J14" s="93"/>
      <c r="K14" s="94"/>
    </row>
    <row r="15" ht="23.25" customHeight="1" spans="1:11">
      <c r="A15" s="60"/>
      <c r="B15" s="80"/>
      <c r="C15" s="80"/>
      <c r="D15" s="81" t="s">
        <v>136</v>
      </c>
      <c r="E15" s="82"/>
      <c r="F15" s="14" t="s">
        <v>137</v>
      </c>
      <c r="G15" s="79" t="s">
        <v>138</v>
      </c>
      <c r="H15" s="79">
        <v>3.38</v>
      </c>
      <c r="I15" s="79">
        <v>3.38</v>
      </c>
      <c r="J15" s="93"/>
      <c r="K15" s="94"/>
    </row>
    <row r="16" ht="23.25" customHeight="1" spans="1:11">
      <c r="A16" s="60"/>
      <c r="B16" s="80"/>
      <c r="C16" s="80"/>
      <c r="D16" s="81" t="s">
        <v>139</v>
      </c>
      <c r="E16" s="82"/>
      <c r="F16" s="14" t="s">
        <v>53</v>
      </c>
      <c r="G16" s="79" t="s">
        <v>140</v>
      </c>
      <c r="H16" s="79">
        <v>3.33</v>
      </c>
      <c r="I16" s="79">
        <v>3.33</v>
      </c>
      <c r="J16" s="93"/>
      <c r="K16" s="94"/>
    </row>
    <row r="17" ht="23.25" customHeight="1" spans="1:11">
      <c r="A17" s="60"/>
      <c r="B17" s="80"/>
      <c r="C17" s="77" t="s">
        <v>141</v>
      </c>
      <c r="D17" s="78" t="s">
        <v>142</v>
      </c>
      <c r="E17" s="78"/>
      <c r="F17" s="83" t="s">
        <v>53</v>
      </c>
      <c r="G17" s="84" t="s">
        <v>140</v>
      </c>
      <c r="H17" s="79">
        <v>3.33</v>
      </c>
      <c r="I17" s="79">
        <v>3.33</v>
      </c>
      <c r="J17" s="95"/>
      <c r="K17" s="96"/>
    </row>
    <row r="18" ht="23.25" customHeight="1" spans="1:11">
      <c r="A18" s="60"/>
      <c r="B18" s="80"/>
      <c r="C18" s="80"/>
      <c r="D18" s="81" t="s">
        <v>143</v>
      </c>
      <c r="E18" s="82"/>
      <c r="F18" s="83" t="s">
        <v>53</v>
      </c>
      <c r="G18" s="84" t="s">
        <v>140</v>
      </c>
      <c r="H18" s="79">
        <v>3.33</v>
      </c>
      <c r="I18" s="79">
        <v>3.33</v>
      </c>
      <c r="J18" s="95"/>
      <c r="K18" s="96"/>
    </row>
    <row r="19" ht="23.25" customHeight="1" spans="1:11">
      <c r="A19" s="60"/>
      <c r="B19" s="80"/>
      <c r="C19" s="80"/>
      <c r="D19" s="81" t="s">
        <v>144</v>
      </c>
      <c r="E19" s="82"/>
      <c r="F19" s="83" t="s">
        <v>53</v>
      </c>
      <c r="G19" s="83" t="s">
        <v>140</v>
      </c>
      <c r="H19" s="79">
        <v>3.33</v>
      </c>
      <c r="I19" s="79">
        <v>3.33</v>
      </c>
      <c r="J19" s="95"/>
      <c r="K19" s="96"/>
    </row>
    <row r="20" ht="23.25" customHeight="1" spans="1:11">
      <c r="A20" s="60"/>
      <c r="B20" s="80"/>
      <c r="C20" s="80"/>
      <c r="D20" s="81" t="s">
        <v>145</v>
      </c>
      <c r="E20" s="82"/>
      <c r="F20" s="83" t="s">
        <v>53</v>
      </c>
      <c r="G20" s="83" t="s">
        <v>140</v>
      </c>
      <c r="H20" s="79">
        <v>3.33</v>
      </c>
      <c r="I20" s="79">
        <v>3.33</v>
      </c>
      <c r="J20" s="95"/>
      <c r="K20" s="96"/>
    </row>
    <row r="21" ht="23.25" customHeight="1" spans="1:11">
      <c r="A21" s="60"/>
      <c r="B21" s="80"/>
      <c r="C21" s="80"/>
      <c r="D21" s="81" t="s">
        <v>146</v>
      </c>
      <c r="E21" s="82"/>
      <c r="F21" s="83" t="s">
        <v>53</v>
      </c>
      <c r="G21" s="83" t="s">
        <v>140</v>
      </c>
      <c r="H21" s="79">
        <v>3.33</v>
      </c>
      <c r="I21" s="79">
        <v>3.33</v>
      </c>
      <c r="J21" s="95"/>
      <c r="K21" s="96"/>
    </row>
    <row r="22" ht="23.25" customHeight="1" spans="1:11">
      <c r="A22" s="60"/>
      <c r="B22" s="80"/>
      <c r="C22" s="77" t="s">
        <v>147</v>
      </c>
      <c r="D22" s="81" t="s">
        <v>148</v>
      </c>
      <c r="E22" s="82"/>
      <c r="F22" s="83" t="s">
        <v>149</v>
      </c>
      <c r="G22" s="83" t="s">
        <v>150</v>
      </c>
      <c r="H22" s="79">
        <v>3.33</v>
      </c>
      <c r="I22" s="79">
        <v>3.33</v>
      </c>
      <c r="J22" s="95"/>
      <c r="K22" s="96"/>
    </row>
    <row r="23" ht="23.25" customHeight="1" spans="1:11">
      <c r="A23" s="60"/>
      <c r="B23" s="80"/>
      <c r="C23" s="80"/>
      <c r="D23" s="81" t="s">
        <v>151</v>
      </c>
      <c r="E23" s="82"/>
      <c r="F23" s="83" t="s">
        <v>149</v>
      </c>
      <c r="G23" s="83" t="s">
        <v>140</v>
      </c>
      <c r="H23" s="79">
        <v>3.33</v>
      </c>
      <c r="I23" s="79">
        <v>3.33</v>
      </c>
      <c r="J23" s="95"/>
      <c r="K23" s="96"/>
    </row>
    <row r="24" ht="23.25" customHeight="1" spans="1:11">
      <c r="A24" s="60"/>
      <c r="B24" s="80"/>
      <c r="C24" s="80"/>
      <c r="D24" s="81" t="s">
        <v>152</v>
      </c>
      <c r="E24" s="82"/>
      <c r="F24" s="83" t="s">
        <v>149</v>
      </c>
      <c r="G24" s="83" t="s">
        <v>150</v>
      </c>
      <c r="H24" s="79">
        <v>3.33</v>
      </c>
      <c r="I24" s="79">
        <v>3.33</v>
      </c>
      <c r="J24" s="95"/>
      <c r="K24" s="96"/>
    </row>
    <row r="25" ht="23.25" customHeight="1" spans="1:11">
      <c r="A25" s="60"/>
      <c r="B25" s="80"/>
      <c r="C25" s="80"/>
      <c r="D25" s="81" t="s">
        <v>153</v>
      </c>
      <c r="E25" s="82"/>
      <c r="F25" s="83" t="s">
        <v>149</v>
      </c>
      <c r="G25" s="83" t="s">
        <v>150</v>
      </c>
      <c r="H25" s="79">
        <v>3.33</v>
      </c>
      <c r="I25" s="79">
        <v>3.33</v>
      </c>
      <c r="J25" s="95"/>
      <c r="K25" s="96"/>
    </row>
    <row r="26" ht="23.25" customHeight="1" spans="1:11">
      <c r="A26" s="60"/>
      <c r="B26" s="80"/>
      <c r="C26" s="85"/>
      <c r="D26" s="78" t="s">
        <v>154</v>
      </c>
      <c r="E26" s="78"/>
      <c r="F26" s="83" t="s">
        <v>149</v>
      </c>
      <c r="G26" s="83" t="s">
        <v>140</v>
      </c>
      <c r="H26" s="79">
        <v>3.33</v>
      </c>
      <c r="I26" s="79">
        <v>3.33</v>
      </c>
      <c r="J26" s="95"/>
      <c r="K26" s="96"/>
    </row>
    <row r="27" ht="23.25" customHeight="1" spans="1:11">
      <c r="A27" s="60"/>
      <c r="B27" s="85"/>
      <c r="C27" s="85" t="s">
        <v>155</v>
      </c>
      <c r="D27" s="81" t="s">
        <v>156</v>
      </c>
      <c r="E27" s="82"/>
      <c r="F27" s="83" t="s">
        <v>157</v>
      </c>
      <c r="G27" s="83" t="s">
        <v>140</v>
      </c>
      <c r="H27" s="79">
        <v>3.33</v>
      </c>
      <c r="I27" s="76">
        <v>3.33</v>
      </c>
      <c r="J27" s="95"/>
      <c r="K27" s="96"/>
    </row>
    <row r="28" ht="23.25" customHeight="1" spans="1:11">
      <c r="A28" s="60"/>
      <c r="B28" s="77" t="s">
        <v>158</v>
      </c>
      <c r="C28" s="77" t="s">
        <v>159</v>
      </c>
      <c r="D28" s="86" t="s">
        <v>160</v>
      </c>
      <c r="E28" s="86"/>
      <c r="F28" s="14" t="s">
        <v>161</v>
      </c>
      <c r="G28" s="14" t="s">
        <v>140</v>
      </c>
      <c r="H28" s="16">
        <v>5</v>
      </c>
      <c r="I28" s="16">
        <v>5</v>
      </c>
      <c r="J28" s="93"/>
      <c r="K28" s="94"/>
    </row>
    <row r="29" ht="23.25" customHeight="1" spans="1:11">
      <c r="A29" s="60"/>
      <c r="B29" s="80"/>
      <c r="C29" s="80"/>
      <c r="D29" s="86" t="s">
        <v>162</v>
      </c>
      <c r="E29" s="86"/>
      <c r="F29" s="14" t="s">
        <v>53</v>
      </c>
      <c r="G29" s="14" t="s">
        <v>140</v>
      </c>
      <c r="H29" s="16">
        <v>5</v>
      </c>
      <c r="I29" s="16">
        <v>5</v>
      </c>
      <c r="J29" s="93"/>
      <c r="K29" s="94"/>
    </row>
    <row r="30" ht="23.25" customHeight="1" spans="1:11">
      <c r="A30" s="60"/>
      <c r="B30" s="80"/>
      <c r="C30" s="80"/>
      <c r="D30" s="86" t="s">
        <v>163</v>
      </c>
      <c r="E30" s="86"/>
      <c r="F30" s="14" t="s">
        <v>53</v>
      </c>
      <c r="G30" s="14" t="s">
        <v>140</v>
      </c>
      <c r="H30" s="16">
        <v>5</v>
      </c>
      <c r="I30" s="16">
        <v>5</v>
      </c>
      <c r="J30" s="93"/>
      <c r="K30" s="94"/>
    </row>
    <row r="31" ht="23.25" customHeight="1" spans="1:11">
      <c r="A31" s="60"/>
      <c r="B31" s="80"/>
      <c r="C31" s="85"/>
      <c r="D31" s="86" t="s">
        <v>164</v>
      </c>
      <c r="E31" s="86"/>
      <c r="F31" s="14" t="s">
        <v>165</v>
      </c>
      <c r="G31" s="14" t="s">
        <v>140</v>
      </c>
      <c r="H31" s="16">
        <v>5</v>
      </c>
      <c r="I31" s="16">
        <v>5</v>
      </c>
      <c r="J31" s="93"/>
      <c r="K31" s="94"/>
    </row>
    <row r="32" ht="23.25" customHeight="1" spans="1:11">
      <c r="A32" s="60"/>
      <c r="B32" s="80"/>
      <c r="C32" s="80" t="s">
        <v>166</v>
      </c>
      <c r="D32" s="87" t="s">
        <v>167</v>
      </c>
      <c r="E32" s="88"/>
      <c r="F32" s="16" t="s">
        <v>44</v>
      </c>
      <c r="G32" s="16" t="s">
        <v>140</v>
      </c>
      <c r="H32" s="16">
        <v>5</v>
      </c>
      <c r="I32" s="16">
        <v>5</v>
      </c>
      <c r="J32" s="93"/>
      <c r="K32" s="94"/>
    </row>
    <row r="33" ht="23.25" customHeight="1" spans="1:11">
      <c r="A33" s="60"/>
      <c r="B33" s="85"/>
      <c r="C33" s="80"/>
      <c r="D33" s="87" t="s">
        <v>168</v>
      </c>
      <c r="E33" s="88"/>
      <c r="F33" s="16" t="s">
        <v>44</v>
      </c>
      <c r="G33" s="89">
        <v>1</v>
      </c>
      <c r="H33" s="16">
        <v>5</v>
      </c>
      <c r="I33" s="16">
        <v>5</v>
      </c>
      <c r="J33" s="93"/>
      <c r="K33" s="94"/>
    </row>
    <row r="34" ht="23.25" customHeight="1" spans="1:11">
      <c r="A34" s="60"/>
      <c r="B34" s="76" t="s">
        <v>169</v>
      </c>
      <c r="C34" s="77" t="s">
        <v>170</v>
      </c>
      <c r="D34" s="78" t="s">
        <v>171</v>
      </c>
      <c r="E34" s="78"/>
      <c r="F34" s="76" t="s">
        <v>90</v>
      </c>
      <c r="G34" s="83">
        <v>0.95</v>
      </c>
      <c r="H34" s="79">
        <v>5</v>
      </c>
      <c r="I34" s="79">
        <v>5</v>
      </c>
      <c r="J34" s="93"/>
      <c r="K34" s="94"/>
    </row>
    <row r="35" ht="23.25" customHeight="1" spans="1:11">
      <c r="A35" s="60"/>
      <c r="B35" s="76"/>
      <c r="C35" s="80"/>
      <c r="D35" s="78" t="s">
        <v>172</v>
      </c>
      <c r="E35" s="78"/>
      <c r="F35" s="76" t="s">
        <v>90</v>
      </c>
      <c r="G35" s="83">
        <v>0.95</v>
      </c>
      <c r="H35" s="79">
        <v>5</v>
      </c>
      <c r="I35" s="79">
        <v>5</v>
      </c>
      <c r="J35" s="93"/>
      <c r="K35" s="94"/>
    </row>
    <row r="36" ht="23.25" customHeight="1" spans="1:11">
      <c r="A36" s="73" t="s">
        <v>173</v>
      </c>
      <c r="B36" s="73"/>
      <c r="C36" s="73"/>
      <c r="D36" s="90"/>
      <c r="E36" s="90"/>
      <c r="F36" s="73"/>
      <c r="G36" s="73"/>
      <c r="H36" s="73">
        <f>SUM(H13:H35)+I6</f>
        <v>100</v>
      </c>
      <c r="I36" s="97">
        <f>SUM(I13:I35)+K6</f>
        <v>97.9883783783784</v>
      </c>
      <c r="J36" s="33"/>
      <c r="K36" s="33"/>
    </row>
    <row r="37" ht="23.25" customHeight="1" spans="1:11">
      <c r="A37" s="24" t="s">
        <v>174</v>
      </c>
      <c r="B37" s="25" t="s">
        <v>175</v>
      </c>
      <c r="C37" s="26"/>
      <c r="D37" s="26"/>
      <c r="E37" s="26"/>
      <c r="F37" s="26"/>
      <c r="G37" s="26"/>
      <c r="H37" s="26"/>
      <c r="I37" s="26"/>
      <c r="J37" s="26"/>
      <c r="K37" s="35"/>
    </row>
    <row r="38" spans="1:11">
      <c r="A38" s="27" t="s">
        <v>176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</row>
    <row r="39" ht="51.95" customHeight="1" spans="1:11">
      <c r="A39" s="27" t="s">
        <v>177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</row>
    <row r="40" ht="41.1" customHeight="1" spans="1:11">
      <c r="A40" s="91" t="s">
        <v>178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ht="15.95" customHeight="1"/>
  </sheetData>
  <mergeCells count="92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A36:G36"/>
    <mergeCell ref="J36:K36"/>
    <mergeCell ref="B37:K37"/>
    <mergeCell ref="A38:K38"/>
    <mergeCell ref="A39:K39"/>
    <mergeCell ref="A40:K40"/>
    <mergeCell ref="A10:A11"/>
    <mergeCell ref="A12:A35"/>
    <mergeCell ref="B13:B27"/>
    <mergeCell ref="B28:B33"/>
    <mergeCell ref="B34:B35"/>
    <mergeCell ref="C13:C16"/>
    <mergeCell ref="C17:C21"/>
    <mergeCell ref="C22:C26"/>
    <mergeCell ref="C28:C31"/>
    <mergeCell ref="C32:C33"/>
    <mergeCell ref="C34:C35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zoomScale="81" zoomScaleNormal="81" workbookViewId="0">
      <selection activeCell="K8" sqref="K8"/>
    </sheetView>
  </sheetViews>
  <sheetFormatPr defaultColWidth="9" defaultRowHeight="14.4"/>
  <cols>
    <col min="1" max="1" width="5.25" customWidth="1"/>
    <col min="2" max="2" width="10.25" customWidth="1"/>
    <col min="3" max="3" width="14.25" customWidth="1"/>
    <col min="4" max="5" width="15.3611111111111" customWidth="1"/>
    <col min="6" max="6" width="12.5" customWidth="1"/>
    <col min="7" max="11" width="12.1203703703704" customWidth="1"/>
  </cols>
  <sheetData>
    <row r="1" ht="42" customHeight="1" spans="1:11">
      <c r="A1" s="2" t="s">
        <v>179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3.25" customHeight="1" spans="1:11">
      <c r="A2" s="3" t="s">
        <v>98</v>
      </c>
      <c r="B2" s="3"/>
      <c r="C2" s="3" t="s">
        <v>180</v>
      </c>
      <c r="D2" s="3"/>
      <c r="E2" s="3"/>
      <c r="F2" s="3"/>
      <c r="G2" s="3"/>
      <c r="H2" s="3"/>
      <c r="I2" s="3"/>
      <c r="J2" s="3"/>
      <c r="K2" s="3"/>
    </row>
    <row r="3" ht="23.25" customHeight="1" spans="1:11">
      <c r="A3" s="3" t="s">
        <v>99</v>
      </c>
      <c r="B3" s="3"/>
      <c r="C3" s="3" t="s">
        <v>181</v>
      </c>
      <c r="D3" s="3"/>
      <c r="E3" s="3"/>
      <c r="F3" s="3"/>
      <c r="G3" s="3" t="s">
        <v>115</v>
      </c>
      <c r="H3" s="3"/>
      <c r="I3" s="3" t="s">
        <v>181</v>
      </c>
      <c r="J3" s="3"/>
      <c r="K3" s="3"/>
    </row>
    <row r="4" ht="23.25" customHeight="1" spans="1:11">
      <c r="A4" s="3" t="s">
        <v>100</v>
      </c>
      <c r="B4" s="3"/>
      <c r="C4" s="3"/>
      <c r="D4" s="3"/>
      <c r="E4" s="3" t="s">
        <v>15</v>
      </c>
      <c r="F4" s="3" t="s">
        <v>116</v>
      </c>
      <c r="G4" s="3" t="s">
        <v>117</v>
      </c>
      <c r="H4" s="3"/>
      <c r="I4" s="3" t="s">
        <v>19</v>
      </c>
      <c r="J4" s="3" t="s">
        <v>118</v>
      </c>
      <c r="K4" s="3" t="s">
        <v>20</v>
      </c>
    </row>
    <row r="5" ht="23.25" customHeight="1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ht="23.25" customHeight="1" spans="1:11">
      <c r="A6" s="3"/>
      <c r="B6" s="3"/>
      <c r="C6" s="5" t="s">
        <v>119</v>
      </c>
      <c r="D6" s="5"/>
      <c r="E6" s="3">
        <v>24</v>
      </c>
      <c r="F6" s="3"/>
      <c r="G6" s="3"/>
      <c r="H6" s="3"/>
      <c r="I6" s="3">
        <v>10</v>
      </c>
      <c r="J6" s="29">
        <v>1</v>
      </c>
      <c r="K6" s="3">
        <v>10</v>
      </c>
    </row>
    <row r="7" ht="23.25" customHeight="1" spans="1:11">
      <c r="A7" s="3"/>
      <c r="B7" s="3"/>
      <c r="C7" s="3" t="s">
        <v>120</v>
      </c>
      <c r="D7" s="3"/>
      <c r="E7" s="3">
        <v>24</v>
      </c>
      <c r="F7" s="3"/>
      <c r="G7" s="3"/>
      <c r="H7" s="3"/>
      <c r="I7" s="3" t="s">
        <v>23</v>
      </c>
      <c r="J7" s="3"/>
      <c r="K7" s="3" t="s">
        <v>23</v>
      </c>
    </row>
    <row r="8" ht="23.25" customHeight="1" spans="1:11">
      <c r="A8" s="3"/>
      <c r="B8" s="3"/>
      <c r="C8" s="3" t="s">
        <v>121</v>
      </c>
      <c r="D8" s="3"/>
      <c r="E8" s="3"/>
      <c r="F8" s="3"/>
      <c r="G8" s="3"/>
      <c r="H8" s="3"/>
      <c r="I8" s="3" t="s">
        <v>23</v>
      </c>
      <c r="J8" s="3"/>
      <c r="K8" s="3" t="s">
        <v>23</v>
      </c>
    </row>
    <row r="9" ht="23.25" customHeight="1" spans="1:11">
      <c r="A9" s="3"/>
      <c r="B9" s="3"/>
      <c r="C9" s="3" t="s">
        <v>122</v>
      </c>
      <c r="D9" s="3"/>
      <c r="E9" s="3"/>
      <c r="F9" s="3"/>
      <c r="G9" s="3"/>
      <c r="H9" s="3"/>
      <c r="I9" s="3" t="s">
        <v>23</v>
      </c>
      <c r="J9" s="3"/>
      <c r="K9" s="3" t="s">
        <v>23</v>
      </c>
    </row>
    <row r="10" ht="23.25" customHeight="1" spans="1:11">
      <c r="A10" s="3" t="s">
        <v>123</v>
      </c>
      <c r="B10" s="3" t="s">
        <v>26</v>
      </c>
      <c r="C10" s="3"/>
      <c r="D10" s="3"/>
      <c r="E10" s="3"/>
      <c r="F10" s="3"/>
      <c r="G10" s="3" t="s">
        <v>124</v>
      </c>
      <c r="H10" s="3"/>
      <c r="I10" s="3"/>
      <c r="J10" s="3"/>
      <c r="K10" s="3"/>
    </row>
    <row r="11" ht="75" customHeight="1" spans="1:11">
      <c r="A11" s="3"/>
      <c r="B11" s="31" t="s">
        <v>182</v>
      </c>
      <c r="C11" s="31"/>
      <c r="D11" s="31"/>
      <c r="E11" s="31"/>
      <c r="F11" s="31"/>
      <c r="G11" s="31" t="s">
        <v>183</v>
      </c>
      <c r="H11" s="31"/>
      <c r="I11" s="31"/>
      <c r="J11" s="31"/>
      <c r="K11" s="31"/>
    </row>
    <row r="12" ht="23.25" customHeight="1" spans="1:11">
      <c r="A12" s="60" t="s">
        <v>127</v>
      </c>
      <c r="B12" s="61" t="s">
        <v>30</v>
      </c>
      <c r="C12" s="61" t="s">
        <v>31</v>
      </c>
      <c r="D12" s="62" t="s">
        <v>32</v>
      </c>
      <c r="E12" s="62"/>
      <c r="F12" s="61" t="s">
        <v>33</v>
      </c>
      <c r="G12" s="61" t="s">
        <v>34</v>
      </c>
      <c r="H12" s="61" t="s">
        <v>19</v>
      </c>
      <c r="I12" s="61" t="s">
        <v>20</v>
      </c>
      <c r="J12" s="61" t="s">
        <v>35</v>
      </c>
      <c r="K12" s="61"/>
    </row>
    <row r="13" ht="23.25" customHeight="1" spans="1:11">
      <c r="A13" s="60"/>
      <c r="B13" s="61" t="s">
        <v>128</v>
      </c>
      <c r="C13" s="61" t="s">
        <v>129</v>
      </c>
      <c r="D13" s="63" t="s">
        <v>184</v>
      </c>
      <c r="E13" s="63"/>
      <c r="F13" s="64" t="s">
        <v>53</v>
      </c>
      <c r="G13" s="65">
        <v>1</v>
      </c>
      <c r="H13" s="61"/>
      <c r="I13" s="61"/>
      <c r="J13" s="61"/>
      <c r="K13" s="61"/>
    </row>
    <row r="14" ht="23.25" customHeight="1" spans="1:11">
      <c r="A14" s="60"/>
      <c r="B14" s="61"/>
      <c r="C14" s="61" t="s">
        <v>141</v>
      </c>
      <c r="D14" s="66" t="s">
        <v>185</v>
      </c>
      <c r="E14" s="66"/>
      <c r="F14" s="64" t="s">
        <v>186</v>
      </c>
      <c r="G14" s="65"/>
      <c r="H14" s="61"/>
      <c r="I14" s="61"/>
      <c r="J14" s="61"/>
      <c r="K14" s="61"/>
    </row>
    <row r="15" ht="23.25" customHeight="1" spans="1:11">
      <c r="A15" s="60"/>
      <c r="B15" s="61"/>
      <c r="C15" s="61" t="s">
        <v>147</v>
      </c>
      <c r="D15" s="66" t="s">
        <v>187</v>
      </c>
      <c r="E15" s="66"/>
      <c r="F15" s="64" t="s">
        <v>149</v>
      </c>
      <c r="G15" s="67"/>
      <c r="H15" s="61"/>
      <c r="I15" s="61"/>
      <c r="J15" s="61"/>
      <c r="K15" s="61"/>
    </row>
    <row r="16" ht="23.25" customHeight="1" spans="1:11">
      <c r="A16" s="60"/>
      <c r="B16" s="61"/>
      <c r="C16" s="61" t="s">
        <v>155</v>
      </c>
      <c r="D16" s="66" t="s">
        <v>188</v>
      </c>
      <c r="E16" s="66"/>
      <c r="F16" s="64" t="s">
        <v>189</v>
      </c>
      <c r="G16" s="65">
        <v>1</v>
      </c>
      <c r="H16" s="61"/>
      <c r="I16" s="61"/>
      <c r="J16" s="61"/>
      <c r="K16" s="61"/>
    </row>
    <row r="17" ht="23.25" customHeight="1" spans="1:11">
      <c r="A17" s="60"/>
      <c r="B17" s="62" t="s">
        <v>158</v>
      </c>
      <c r="C17" s="61" t="s">
        <v>190</v>
      </c>
      <c r="D17" s="66" t="s">
        <v>191</v>
      </c>
      <c r="E17" s="66"/>
      <c r="F17" s="64" t="s">
        <v>192</v>
      </c>
      <c r="G17" s="65">
        <v>1</v>
      </c>
      <c r="H17" s="61"/>
      <c r="I17" s="61"/>
      <c r="J17" s="61"/>
      <c r="K17" s="61"/>
    </row>
    <row r="18" ht="23.25" customHeight="1" spans="1:11">
      <c r="A18" s="60"/>
      <c r="B18" s="68"/>
      <c r="C18" s="62" t="s">
        <v>159</v>
      </c>
      <c r="D18" s="66" t="s">
        <v>193</v>
      </c>
      <c r="E18" s="66"/>
      <c r="F18" s="64" t="s">
        <v>194</v>
      </c>
      <c r="G18" s="65">
        <v>1</v>
      </c>
      <c r="H18" s="61"/>
      <c r="I18" s="61"/>
      <c r="J18" s="61"/>
      <c r="K18" s="61"/>
    </row>
    <row r="19" ht="23.25" customHeight="1" spans="1:11">
      <c r="A19" s="60"/>
      <c r="B19" s="68"/>
      <c r="C19" s="61" t="s">
        <v>195</v>
      </c>
      <c r="D19" s="66" t="s">
        <v>196</v>
      </c>
      <c r="E19" s="66"/>
      <c r="F19" s="64" t="s">
        <v>161</v>
      </c>
      <c r="G19" s="65">
        <v>1</v>
      </c>
      <c r="H19" s="61"/>
      <c r="I19" s="61"/>
      <c r="J19" s="61"/>
      <c r="K19" s="61"/>
    </row>
    <row r="20" ht="23.25" customHeight="1" spans="1:11">
      <c r="A20" s="60"/>
      <c r="B20" s="68"/>
      <c r="C20" s="62" t="s">
        <v>166</v>
      </c>
      <c r="D20" s="66" t="s">
        <v>197</v>
      </c>
      <c r="E20" s="66"/>
      <c r="F20" s="69" t="s">
        <v>198</v>
      </c>
      <c r="G20" s="65">
        <v>1</v>
      </c>
      <c r="H20" s="61"/>
      <c r="I20" s="61"/>
      <c r="J20" s="61"/>
      <c r="K20" s="61"/>
    </row>
    <row r="21" ht="23.25" customHeight="1" spans="1:11">
      <c r="A21" s="60"/>
      <c r="B21" s="68"/>
      <c r="C21" s="68"/>
      <c r="D21" s="70" t="s">
        <v>199</v>
      </c>
      <c r="E21" s="71"/>
      <c r="F21" s="69" t="s">
        <v>149</v>
      </c>
      <c r="G21" s="65">
        <v>1</v>
      </c>
      <c r="H21" s="61"/>
      <c r="I21" s="61"/>
      <c r="J21" s="74"/>
      <c r="K21" s="75"/>
    </row>
    <row r="22" ht="23.25" customHeight="1" spans="1:11">
      <c r="A22" s="60"/>
      <c r="B22" s="68"/>
      <c r="C22" s="68"/>
      <c r="D22" s="70" t="s">
        <v>200</v>
      </c>
      <c r="E22" s="71"/>
      <c r="F22" s="69" t="s">
        <v>201</v>
      </c>
      <c r="G22" s="65">
        <v>1</v>
      </c>
      <c r="H22" s="61"/>
      <c r="I22" s="61"/>
      <c r="J22" s="74"/>
      <c r="K22" s="75"/>
    </row>
    <row r="23" ht="23.25" customHeight="1" spans="1:11">
      <c r="A23" s="60"/>
      <c r="B23" s="68"/>
      <c r="C23" s="68"/>
      <c r="D23" s="70" t="s">
        <v>82</v>
      </c>
      <c r="E23" s="71"/>
      <c r="F23" s="69" t="s">
        <v>83</v>
      </c>
      <c r="G23" s="65">
        <v>1</v>
      </c>
      <c r="H23" s="61"/>
      <c r="I23" s="61"/>
      <c r="J23" s="74"/>
      <c r="K23" s="75"/>
    </row>
    <row r="24" ht="23.25" customHeight="1" spans="1:11">
      <c r="A24" s="60"/>
      <c r="B24" s="68"/>
      <c r="C24" s="72"/>
      <c r="D24" s="66" t="s">
        <v>202</v>
      </c>
      <c r="E24" s="66"/>
      <c r="F24" s="67" t="s">
        <v>203</v>
      </c>
      <c r="G24" s="65">
        <v>1</v>
      </c>
      <c r="H24" s="61"/>
      <c r="I24" s="61"/>
      <c r="J24" s="61"/>
      <c r="K24" s="61"/>
    </row>
    <row r="25" ht="23.25" customHeight="1" spans="1:11">
      <c r="A25" s="60"/>
      <c r="B25" s="61" t="s">
        <v>169</v>
      </c>
      <c r="C25" s="68" t="s">
        <v>169</v>
      </c>
      <c r="D25" s="70" t="s">
        <v>204</v>
      </c>
      <c r="E25" s="71"/>
      <c r="F25" s="67" t="s">
        <v>186</v>
      </c>
      <c r="G25" s="67" t="s">
        <v>186</v>
      </c>
      <c r="H25" s="61"/>
      <c r="I25" s="61"/>
      <c r="J25" s="74"/>
      <c r="K25" s="75"/>
    </row>
    <row r="26" ht="23.25" customHeight="1" spans="1:11">
      <c r="A26" s="60"/>
      <c r="B26" s="61"/>
      <c r="C26" s="68"/>
      <c r="D26" s="70" t="s">
        <v>205</v>
      </c>
      <c r="E26" s="71"/>
      <c r="F26" s="67" t="s">
        <v>186</v>
      </c>
      <c r="G26" s="67" t="s">
        <v>186</v>
      </c>
      <c r="H26" s="61"/>
      <c r="I26" s="61"/>
      <c r="J26" s="74"/>
      <c r="K26" s="75"/>
    </row>
    <row r="27" ht="23.25" customHeight="1" spans="1:11">
      <c r="A27" s="60"/>
      <c r="B27" s="61"/>
      <c r="C27" s="72"/>
      <c r="D27" s="66" t="s">
        <v>206</v>
      </c>
      <c r="E27" s="66"/>
      <c r="F27" s="67" t="s">
        <v>90</v>
      </c>
      <c r="G27" s="67" t="s">
        <v>90</v>
      </c>
      <c r="H27" s="61"/>
      <c r="I27" s="61"/>
      <c r="J27" s="61"/>
      <c r="K27" s="61"/>
    </row>
    <row r="28" ht="23.25" customHeight="1" spans="1:11">
      <c r="A28" s="73" t="s">
        <v>173</v>
      </c>
      <c r="B28" s="73"/>
      <c r="C28" s="73"/>
      <c r="D28" s="73"/>
      <c r="E28" s="73"/>
      <c r="F28" s="73"/>
      <c r="G28" s="73"/>
      <c r="H28" s="73">
        <f>SUM(H13:H27)+I6</f>
        <v>10</v>
      </c>
      <c r="I28" s="73">
        <f>SUM(I13:I27)+K6</f>
        <v>10</v>
      </c>
      <c r="J28" s="61"/>
      <c r="K28" s="61"/>
    </row>
    <row r="29" ht="23.25" customHeight="1" spans="1:11">
      <c r="A29" s="24" t="s">
        <v>174</v>
      </c>
      <c r="B29" s="25" t="s">
        <v>175</v>
      </c>
      <c r="C29" s="26"/>
      <c r="D29" s="26"/>
      <c r="E29" s="26"/>
      <c r="F29" s="26"/>
      <c r="G29" s="26"/>
      <c r="H29" s="26"/>
      <c r="I29" s="26"/>
      <c r="J29" s="26"/>
      <c r="K29" s="35"/>
    </row>
    <row r="30" spans="1:11">
      <c r="A30" s="27" t="s">
        <v>176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ht="51.95" customHeight="1" spans="1:11">
      <c r="A31" s="27" t="s">
        <v>177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ht="41.1" customHeight="1" spans="1:11">
      <c r="A32" s="27" t="s">
        <v>178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ht="15.95" customHeight="1"/>
  </sheetData>
  <mergeCells count="72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A28:G28"/>
    <mergeCell ref="J28:K28"/>
    <mergeCell ref="B29:K29"/>
    <mergeCell ref="A30:K30"/>
    <mergeCell ref="A31:K31"/>
    <mergeCell ref="A32:K32"/>
    <mergeCell ref="A10:A11"/>
    <mergeCell ref="A12:A27"/>
    <mergeCell ref="B13:B16"/>
    <mergeCell ref="B17:B24"/>
    <mergeCell ref="B25:B27"/>
    <mergeCell ref="C20:C24"/>
    <mergeCell ref="C25:C27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I8" sqref="I8"/>
    </sheetView>
  </sheetViews>
  <sheetFormatPr defaultColWidth="9" defaultRowHeight="14.4" outlineLevelRow="5"/>
  <cols>
    <col min="1" max="1" width="5.75" style="38" customWidth="1"/>
    <col min="2" max="2" width="23" customWidth="1"/>
    <col min="3" max="3" width="18.1296296296296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39" t="s">
        <v>207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="37" customFormat="1" ht="30" customHeight="1" spans="1:12">
      <c r="A2" s="40" t="s">
        <v>97</v>
      </c>
      <c r="B2" s="41" t="s">
        <v>208</v>
      </c>
      <c r="C2" s="42" t="s">
        <v>99</v>
      </c>
      <c r="D2" s="43" t="s">
        <v>209</v>
      </c>
      <c r="E2" s="44"/>
      <c r="F2" s="44"/>
      <c r="G2" s="44"/>
      <c r="H2" s="44"/>
      <c r="I2" s="44"/>
      <c r="J2" s="46"/>
      <c r="K2" s="40" t="s">
        <v>101</v>
      </c>
      <c r="L2" s="40" t="s">
        <v>102</v>
      </c>
    </row>
    <row r="3" s="37" customFormat="1" ht="30" customHeight="1" spans="1:12">
      <c r="A3" s="45"/>
      <c r="B3" s="41"/>
      <c r="C3" s="42"/>
      <c r="D3" s="43" t="s">
        <v>16</v>
      </c>
      <c r="E3" s="44"/>
      <c r="F3" s="44"/>
      <c r="G3" s="44"/>
      <c r="H3" s="46"/>
      <c r="I3" s="55" t="s">
        <v>103</v>
      </c>
      <c r="J3" s="55" t="s">
        <v>104</v>
      </c>
      <c r="K3" s="45"/>
      <c r="L3" s="45"/>
    </row>
    <row r="4" s="37" customFormat="1" ht="30" customHeight="1" spans="1:12">
      <c r="A4" s="47"/>
      <c r="B4" s="41"/>
      <c r="C4" s="42"/>
      <c r="D4" s="42" t="s">
        <v>105</v>
      </c>
      <c r="E4" s="41" t="s">
        <v>210</v>
      </c>
      <c r="F4" s="41" t="s">
        <v>211</v>
      </c>
      <c r="G4" s="41" t="s">
        <v>212</v>
      </c>
      <c r="H4" s="41" t="s">
        <v>108</v>
      </c>
      <c r="I4" s="56"/>
      <c r="J4" s="47"/>
      <c r="K4" s="47"/>
      <c r="L4" s="45"/>
    </row>
    <row r="5" ht="30" customHeight="1" spans="1:12">
      <c r="A5" s="48">
        <v>1</v>
      </c>
      <c r="B5" s="49" t="s">
        <v>213</v>
      </c>
      <c r="C5" s="50" t="s">
        <v>13</v>
      </c>
      <c r="D5" s="51">
        <v>801.21</v>
      </c>
      <c r="E5" s="51">
        <v>801.21</v>
      </c>
      <c r="F5" s="48">
        <v>0</v>
      </c>
      <c r="G5" s="48">
        <v>0</v>
      </c>
      <c r="H5" s="48">
        <v>0</v>
      </c>
      <c r="I5" s="48">
        <v>791</v>
      </c>
      <c r="J5" s="57">
        <f>I5/D5</f>
        <v>0.98725677412913</v>
      </c>
      <c r="K5" s="58">
        <f>中央政法转移支付资金!H34</f>
        <v>100</v>
      </c>
      <c r="L5" s="48"/>
    </row>
    <row r="6" ht="30" customHeight="1" spans="1:12">
      <c r="A6" s="52" t="s">
        <v>112</v>
      </c>
      <c r="B6" s="53"/>
      <c r="C6" s="54"/>
      <c r="D6" s="51">
        <v>801.21</v>
      </c>
      <c r="E6" s="51">
        <v>801.21</v>
      </c>
      <c r="F6" s="48">
        <v>0</v>
      </c>
      <c r="G6" s="48">
        <v>0</v>
      </c>
      <c r="H6" s="48">
        <v>0</v>
      </c>
      <c r="I6" s="48">
        <v>791</v>
      </c>
      <c r="J6" s="59">
        <f>J5</f>
        <v>0.98725677412913</v>
      </c>
      <c r="K6" s="48">
        <f>K5</f>
        <v>100</v>
      </c>
      <c r="L6" s="48"/>
    </row>
  </sheetData>
  <mergeCells count="11">
    <mergeCell ref="A1:L1"/>
    <mergeCell ref="D2:J2"/>
    <mergeCell ref="D3:H3"/>
    <mergeCell ref="A6:C6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zoomScale="80" zoomScaleNormal="80" topLeftCell="A18" workbookViewId="0">
      <selection activeCell="O18" sqref="O18"/>
    </sheetView>
  </sheetViews>
  <sheetFormatPr defaultColWidth="9" defaultRowHeight="14.4"/>
  <cols>
    <col min="1" max="1" width="5.25" customWidth="1"/>
    <col min="2" max="2" width="11.25" customWidth="1"/>
    <col min="3" max="3" width="15" customWidth="1"/>
    <col min="5" max="5" width="20" customWidth="1"/>
    <col min="6" max="6" width="13.25" customWidth="1"/>
    <col min="7" max="7" width="10" customWidth="1"/>
    <col min="8" max="8" width="10.6944444444444" customWidth="1"/>
    <col min="9" max="9" width="9" style="1" customWidth="1"/>
    <col min="10" max="11" width="7.18518518518519" customWidth="1"/>
  </cols>
  <sheetData>
    <row r="1" ht="57" customHeight="1" spans="1:11">
      <c r="A1" s="2" t="s">
        <v>214</v>
      </c>
      <c r="B1" s="2"/>
      <c r="C1" s="2"/>
      <c r="D1" s="2"/>
      <c r="E1" s="2"/>
      <c r="F1" s="2"/>
      <c r="G1" s="2"/>
      <c r="H1" s="2"/>
      <c r="I1" s="28"/>
      <c r="J1" s="2"/>
      <c r="K1" s="2"/>
    </row>
    <row r="2" ht="36" customHeight="1" spans="1:11">
      <c r="A2" s="3" t="s">
        <v>208</v>
      </c>
      <c r="B2" s="3"/>
      <c r="C2" s="3" t="s">
        <v>215</v>
      </c>
      <c r="D2" s="3"/>
      <c r="E2" s="3"/>
      <c r="F2" s="3"/>
      <c r="G2" s="3"/>
      <c r="H2" s="3"/>
      <c r="I2" s="10"/>
      <c r="J2" s="3"/>
      <c r="K2" s="3"/>
    </row>
    <row r="3" ht="23.25" customHeight="1" spans="1:11">
      <c r="A3" s="3" t="s">
        <v>216</v>
      </c>
      <c r="B3" s="3"/>
      <c r="C3" s="3" t="s">
        <v>217</v>
      </c>
      <c r="D3" s="3"/>
      <c r="E3" s="3"/>
      <c r="F3" s="3"/>
      <c r="G3" s="4" t="s">
        <v>115</v>
      </c>
      <c r="H3" s="4"/>
      <c r="I3" s="10" t="s">
        <v>13</v>
      </c>
      <c r="J3" s="3"/>
      <c r="K3" s="3"/>
    </row>
    <row r="4" ht="13" customHeight="1" spans="1:11">
      <c r="A4" s="3" t="s">
        <v>100</v>
      </c>
      <c r="B4" s="3"/>
      <c r="C4" s="3"/>
      <c r="D4" s="3"/>
      <c r="E4" s="3" t="s">
        <v>15</v>
      </c>
      <c r="F4" s="3" t="s">
        <v>116</v>
      </c>
      <c r="G4" s="3" t="s">
        <v>117</v>
      </c>
      <c r="H4" s="3"/>
      <c r="I4" s="10" t="s">
        <v>19</v>
      </c>
      <c r="J4" s="3" t="s">
        <v>118</v>
      </c>
      <c r="K4" s="3" t="s">
        <v>20</v>
      </c>
    </row>
    <row r="5" ht="13" customHeight="1" spans="1:11">
      <c r="A5" s="3"/>
      <c r="B5" s="3"/>
      <c r="C5" s="3"/>
      <c r="D5" s="3"/>
      <c r="E5" s="3"/>
      <c r="F5" s="3"/>
      <c r="G5" s="3"/>
      <c r="H5" s="3"/>
      <c r="I5" s="10"/>
      <c r="J5" s="3"/>
      <c r="K5" s="3"/>
    </row>
    <row r="6" ht="20" customHeight="1" spans="1:11">
      <c r="A6" s="3"/>
      <c r="B6" s="3"/>
      <c r="C6" s="5" t="s">
        <v>119</v>
      </c>
      <c r="D6" s="5"/>
      <c r="E6" s="3">
        <v>441</v>
      </c>
      <c r="F6" s="3">
        <v>801.21</v>
      </c>
      <c r="G6" s="3">
        <v>791</v>
      </c>
      <c r="H6" s="3"/>
      <c r="I6" s="10">
        <v>10</v>
      </c>
      <c r="J6" s="29">
        <f>G6/F6</f>
        <v>0.98725677412913</v>
      </c>
      <c r="K6" s="30">
        <f>J6*I6</f>
        <v>9.8725677412913</v>
      </c>
    </row>
    <row r="7" ht="20" customHeight="1" spans="1:11">
      <c r="A7" s="3"/>
      <c r="B7" s="3"/>
      <c r="C7" s="3" t="s">
        <v>218</v>
      </c>
      <c r="D7" s="3"/>
      <c r="E7" s="3">
        <v>441</v>
      </c>
      <c r="F7" s="3">
        <v>801.21</v>
      </c>
      <c r="G7" s="3">
        <v>791</v>
      </c>
      <c r="H7" s="3"/>
      <c r="I7" s="10" t="s">
        <v>23</v>
      </c>
      <c r="J7" s="3"/>
      <c r="K7" s="3" t="s">
        <v>23</v>
      </c>
    </row>
    <row r="8" ht="20" customHeight="1" spans="1:11">
      <c r="A8" s="3"/>
      <c r="B8" s="3"/>
      <c r="C8" s="6" t="s">
        <v>219</v>
      </c>
      <c r="D8" s="7"/>
      <c r="E8" s="3">
        <v>0</v>
      </c>
      <c r="F8" s="7">
        <v>0</v>
      </c>
      <c r="G8" s="6">
        <v>0</v>
      </c>
      <c r="H8" s="7"/>
      <c r="I8" s="10" t="s">
        <v>23</v>
      </c>
      <c r="J8" s="3"/>
      <c r="K8" s="3" t="s">
        <v>23</v>
      </c>
    </row>
    <row r="9" ht="20" customHeight="1" spans="1:11">
      <c r="A9" s="3"/>
      <c r="B9" s="3"/>
      <c r="C9" s="3" t="s">
        <v>220</v>
      </c>
      <c r="D9" s="3"/>
      <c r="E9" s="3">
        <v>0</v>
      </c>
      <c r="F9" s="3">
        <v>0</v>
      </c>
      <c r="G9" s="3">
        <v>0</v>
      </c>
      <c r="H9" s="3"/>
      <c r="I9" s="10" t="s">
        <v>23</v>
      </c>
      <c r="J9" s="3"/>
      <c r="K9" s="3" t="s">
        <v>23</v>
      </c>
    </row>
    <row r="10" ht="20" customHeight="1" spans="1:11">
      <c r="A10" s="3"/>
      <c r="B10" s="3"/>
      <c r="C10" s="3" t="s">
        <v>221</v>
      </c>
      <c r="D10" s="3"/>
      <c r="E10" s="3">
        <v>0</v>
      </c>
      <c r="F10" s="3">
        <v>0</v>
      </c>
      <c r="G10" s="3">
        <v>0</v>
      </c>
      <c r="H10" s="3"/>
      <c r="I10" s="10" t="s">
        <v>23</v>
      </c>
      <c r="J10" s="3"/>
      <c r="K10" s="3" t="s">
        <v>23</v>
      </c>
    </row>
    <row r="11" ht="23.25" customHeight="1" spans="1:11">
      <c r="A11" s="3" t="s">
        <v>123</v>
      </c>
      <c r="B11" s="3" t="s">
        <v>26</v>
      </c>
      <c r="C11" s="3"/>
      <c r="D11" s="3"/>
      <c r="E11" s="3"/>
      <c r="F11" s="3"/>
      <c r="G11" s="3" t="s">
        <v>124</v>
      </c>
      <c r="H11" s="3"/>
      <c r="I11" s="10"/>
      <c r="J11" s="3"/>
      <c r="K11" s="3"/>
    </row>
    <row r="12" ht="105.95" customHeight="1" spans="1:11">
      <c r="A12" s="3"/>
      <c r="B12" s="8" t="s">
        <v>222</v>
      </c>
      <c r="C12" s="8"/>
      <c r="D12" s="8"/>
      <c r="E12" s="8"/>
      <c r="F12" s="8"/>
      <c r="G12" s="8" t="s">
        <v>222</v>
      </c>
      <c r="H12" s="8"/>
      <c r="I12" s="8"/>
      <c r="J12" s="8"/>
      <c r="K12" s="8"/>
    </row>
    <row r="13" ht="45" customHeight="1" spans="1:11">
      <c r="A13" s="9" t="s">
        <v>127</v>
      </c>
      <c r="B13" s="10" t="s">
        <v>30</v>
      </c>
      <c r="C13" s="10" t="s">
        <v>31</v>
      </c>
      <c r="D13" s="10" t="s">
        <v>32</v>
      </c>
      <c r="E13" s="10"/>
      <c r="F13" s="10" t="s">
        <v>33</v>
      </c>
      <c r="G13" s="10" t="s">
        <v>34</v>
      </c>
      <c r="H13" s="10" t="s">
        <v>19</v>
      </c>
      <c r="I13" s="10" t="s">
        <v>20</v>
      </c>
      <c r="J13" s="3" t="s">
        <v>35</v>
      </c>
      <c r="K13" s="3"/>
    </row>
    <row r="14" ht="26" customHeight="1" spans="1:11">
      <c r="A14" s="9"/>
      <c r="B14" s="11" t="s">
        <v>128</v>
      </c>
      <c r="C14" s="11" t="s">
        <v>129</v>
      </c>
      <c r="D14" s="12" t="s">
        <v>223</v>
      </c>
      <c r="E14" s="13"/>
      <c r="F14" s="14" t="s">
        <v>53</v>
      </c>
      <c r="G14" s="15" t="s">
        <v>140</v>
      </c>
      <c r="H14" s="16">
        <v>3.57</v>
      </c>
      <c r="I14" s="16">
        <v>3.57</v>
      </c>
      <c r="J14" s="31"/>
      <c r="K14" s="31"/>
    </row>
    <row r="15" ht="23.25" customHeight="1" spans="1:11">
      <c r="A15" s="9"/>
      <c r="B15" s="17"/>
      <c r="C15" s="17"/>
      <c r="D15" s="12" t="s">
        <v>224</v>
      </c>
      <c r="E15" s="13"/>
      <c r="F15" s="14" t="s">
        <v>53</v>
      </c>
      <c r="G15" s="15" t="s">
        <v>140</v>
      </c>
      <c r="H15" s="16">
        <v>3.57</v>
      </c>
      <c r="I15" s="16">
        <v>3.57</v>
      </c>
      <c r="J15" s="6"/>
      <c r="K15" s="7"/>
    </row>
    <row r="16" ht="23.25" customHeight="1" spans="1:11">
      <c r="A16" s="9"/>
      <c r="B16" s="17"/>
      <c r="C16" s="17"/>
      <c r="D16" s="12" t="s">
        <v>225</v>
      </c>
      <c r="E16" s="13"/>
      <c r="F16" s="14" t="s">
        <v>226</v>
      </c>
      <c r="G16" s="15" t="s">
        <v>227</v>
      </c>
      <c r="H16" s="16">
        <v>3.57</v>
      </c>
      <c r="I16" s="16">
        <v>3.57</v>
      </c>
      <c r="J16" s="6"/>
      <c r="K16" s="7"/>
    </row>
    <row r="17" ht="23.25" customHeight="1" spans="1:11">
      <c r="A17" s="9"/>
      <c r="B17" s="17"/>
      <c r="C17" s="17"/>
      <c r="D17" s="12" t="s">
        <v>139</v>
      </c>
      <c r="E17" s="13"/>
      <c r="F17" s="14" t="s">
        <v>53</v>
      </c>
      <c r="G17" s="15">
        <v>0.95</v>
      </c>
      <c r="H17" s="16">
        <v>3.59</v>
      </c>
      <c r="I17" s="16">
        <v>3.59</v>
      </c>
      <c r="J17" s="6"/>
      <c r="K17" s="7"/>
    </row>
    <row r="18" ht="44" customHeight="1" spans="1:11">
      <c r="A18" s="9"/>
      <c r="B18" s="17"/>
      <c r="C18" s="17"/>
      <c r="D18" s="12" t="s">
        <v>228</v>
      </c>
      <c r="E18" s="13"/>
      <c r="F18" s="14" t="s">
        <v>229</v>
      </c>
      <c r="G18" s="15" t="s">
        <v>230</v>
      </c>
      <c r="H18" s="16">
        <v>3.57</v>
      </c>
      <c r="I18" s="16">
        <v>3.57</v>
      </c>
      <c r="J18" s="6"/>
      <c r="K18" s="7"/>
    </row>
    <row r="19" ht="23.25" customHeight="1" spans="1:11">
      <c r="A19" s="9"/>
      <c r="B19" s="17"/>
      <c r="C19" s="11" t="s">
        <v>141</v>
      </c>
      <c r="D19" s="12" t="s">
        <v>231</v>
      </c>
      <c r="E19" s="13"/>
      <c r="F19" s="14" t="s">
        <v>53</v>
      </c>
      <c r="G19" s="15" t="s">
        <v>140</v>
      </c>
      <c r="H19" s="18">
        <v>3.57</v>
      </c>
      <c r="I19" s="18">
        <v>3.57</v>
      </c>
      <c r="J19" s="3"/>
      <c r="K19" s="3"/>
    </row>
    <row r="20" ht="23.25" customHeight="1" spans="1:11">
      <c r="A20" s="9"/>
      <c r="B20" s="17"/>
      <c r="C20" s="17"/>
      <c r="D20" s="12" t="s">
        <v>232</v>
      </c>
      <c r="E20" s="13"/>
      <c r="F20" s="14" t="s">
        <v>53</v>
      </c>
      <c r="G20" s="15" t="s">
        <v>140</v>
      </c>
      <c r="H20" s="18">
        <v>3.57</v>
      </c>
      <c r="I20" s="18">
        <v>3.57</v>
      </c>
      <c r="J20" s="6"/>
      <c r="K20" s="7"/>
    </row>
    <row r="21" ht="23.25" customHeight="1" spans="1:11">
      <c r="A21" s="9"/>
      <c r="B21" s="17"/>
      <c r="C21" s="17"/>
      <c r="D21" s="12" t="s">
        <v>145</v>
      </c>
      <c r="E21" s="13"/>
      <c r="F21" s="14" t="s">
        <v>53</v>
      </c>
      <c r="G21" s="15" t="s">
        <v>233</v>
      </c>
      <c r="H21" s="18">
        <v>3.57</v>
      </c>
      <c r="I21" s="18">
        <v>3.57</v>
      </c>
      <c r="J21" s="6"/>
      <c r="K21" s="7"/>
    </row>
    <row r="22" ht="23.25" customHeight="1" spans="1:11">
      <c r="A22" s="9"/>
      <c r="B22" s="17"/>
      <c r="C22" s="17"/>
      <c r="D22" s="12" t="s">
        <v>234</v>
      </c>
      <c r="E22" s="13"/>
      <c r="F22" s="14" t="s">
        <v>53</v>
      </c>
      <c r="G22" s="15" t="s">
        <v>140</v>
      </c>
      <c r="H22" s="18">
        <v>3.57</v>
      </c>
      <c r="I22" s="18">
        <v>3.57</v>
      </c>
      <c r="J22" s="6"/>
      <c r="K22" s="7"/>
    </row>
    <row r="23" ht="23.25" customHeight="1" spans="1:11">
      <c r="A23" s="9"/>
      <c r="B23" s="17"/>
      <c r="C23" s="11" t="s">
        <v>147</v>
      </c>
      <c r="D23" s="12" t="s">
        <v>235</v>
      </c>
      <c r="E23" s="13"/>
      <c r="F23" s="14" t="s">
        <v>149</v>
      </c>
      <c r="G23" s="15" t="s">
        <v>236</v>
      </c>
      <c r="H23" s="18">
        <v>3.57</v>
      </c>
      <c r="I23" s="18">
        <v>3.57</v>
      </c>
      <c r="J23" s="3"/>
      <c r="K23" s="3"/>
    </row>
    <row r="24" ht="23.25" customHeight="1" spans="1:11">
      <c r="A24" s="9"/>
      <c r="B24" s="17"/>
      <c r="C24" s="17"/>
      <c r="D24" s="12" t="s">
        <v>237</v>
      </c>
      <c r="E24" s="13"/>
      <c r="F24" s="14" t="s">
        <v>149</v>
      </c>
      <c r="G24" s="15" t="s">
        <v>140</v>
      </c>
      <c r="H24" s="18">
        <v>3.57</v>
      </c>
      <c r="I24" s="18">
        <v>3.57</v>
      </c>
      <c r="J24" s="6"/>
      <c r="K24" s="7"/>
    </row>
    <row r="25" ht="23.25" customHeight="1" spans="1:11">
      <c r="A25" s="9"/>
      <c r="B25" s="17"/>
      <c r="C25" s="17"/>
      <c r="D25" s="12" t="s">
        <v>238</v>
      </c>
      <c r="E25" s="13"/>
      <c r="F25" s="14" t="s">
        <v>149</v>
      </c>
      <c r="G25" s="15" t="s">
        <v>140</v>
      </c>
      <c r="H25" s="18">
        <v>3.57</v>
      </c>
      <c r="I25" s="18">
        <v>3.57</v>
      </c>
      <c r="J25" s="6"/>
      <c r="K25" s="7"/>
    </row>
    <row r="26" ht="23.25" customHeight="1" spans="1:11">
      <c r="A26" s="9"/>
      <c r="B26" s="17"/>
      <c r="C26" s="17"/>
      <c r="D26" s="12" t="s">
        <v>239</v>
      </c>
      <c r="E26" s="13"/>
      <c r="F26" s="14" t="s">
        <v>149</v>
      </c>
      <c r="G26" s="15" t="s">
        <v>150</v>
      </c>
      <c r="H26" s="18">
        <v>3.57</v>
      </c>
      <c r="I26" s="18">
        <v>3.57</v>
      </c>
      <c r="J26" s="6"/>
      <c r="K26" s="7"/>
    </row>
    <row r="27" ht="23.25" customHeight="1" spans="1:11">
      <c r="A27" s="9"/>
      <c r="B27" s="19"/>
      <c r="C27" s="11" t="s">
        <v>155</v>
      </c>
      <c r="D27" s="12" t="s">
        <v>156</v>
      </c>
      <c r="E27" s="13"/>
      <c r="F27" s="14" t="s">
        <v>240</v>
      </c>
      <c r="G27" s="15" t="s">
        <v>140</v>
      </c>
      <c r="H27" s="16">
        <v>3.57</v>
      </c>
      <c r="I27" s="16">
        <v>3.57</v>
      </c>
      <c r="J27" s="6"/>
      <c r="K27" s="7"/>
    </row>
    <row r="28" ht="23.25" customHeight="1" spans="1:11">
      <c r="A28" s="9"/>
      <c r="B28" s="10" t="s">
        <v>158</v>
      </c>
      <c r="C28" s="11" t="s">
        <v>159</v>
      </c>
      <c r="D28" s="12" t="s">
        <v>241</v>
      </c>
      <c r="E28" s="13"/>
      <c r="F28" s="14" t="s">
        <v>242</v>
      </c>
      <c r="G28" s="15" t="s">
        <v>140</v>
      </c>
      <c r="H28" s="18">
        <v>6</v>
      </c>
      <c r="I28" s="18">
        <v>6</v>
      </c>
      <c r="J28" s="3"/>
      <c r="K28" s="3"/>
    </row>
    <row r="29" ht="23.25" customHeight="1" spans="1:11">
      <c r="A29" s="9"/>
      <c r="B29" s="10"/>
      <c r="C29" s="17"/>
      <c r="D29" s="12" t="s">
        <v>243</v>
      </c>
      <c r="E29" s="13"/>
      <c r="F29" s="14" t="s">
        <v>244</v>
      </c>
      <c r="G29" s="15" t="s">
        <v>140</v>
      </c>
      <c r="H29" s="18">
        <v>6</v>
      </c>
      <c r="I29" s="18">
        <v>6</v>
      </c>
      <c r="J29" s="6"/>
      <c r="K29" s="7"/>
    </row>
    <row r="30" ht="23.25" customHeight="1" spans="1:11">
      <c r="A30" s="9"/>
      <c r="B30" s="10"/>
      <c r="C30" s="17"/>
      <c r="D30" s="12" t="s">
        <v>163</v>
      </c>
      <c r="E30" s="13"/>
      <c r="F30" s="14" t="s">
        <v>53</v>
      </c>
      <c r="G30" s="15" t="s">
        <v>140</v>
      </c>
      <c r="H30" s="18">
        <v>6</v>
      </c>
      <c r="I30" s="18">
        <v>6</v>
      </c>
      <c r="J30" s="6"/>
      <c r="K30" s="7"/>
    </row>
    <row r="31" ht="23.25" customHeight="1" spans="1:11">
      <c r="A31" s="9"/>
      <c r="B31" s="10"/>
      <c r="C31" s="11" t="s">
        <v>166</v>
      </c>
      <c r="D31" s="12" t="s">
        <v>245</v>
      </c>
      <c r="E31" s="13"/>
      <c r="F31" s="14" t="s">
        <v>78</v>
      </c>
      <c r="G31" s="15" t="s">
        <v>140</v>
      </c>
      <c r="H31" s="18">
        <v>6</v>
      </c>
      <c r="I31" s="18">
        <v>6</v>
      </c>
      <c r="J31" s="6"/>
      <c r="K31" s="7"/>
    </row>
    <row r="32" ht="23.25" customHeight="1" spans="1:11">
      <c r="A32" s="9"/>
      <c r="B32" s="10"/>
      <c r="C32" s="19"/>
      <c r="D32" s="12" t="s">
        <v>246</v>
      </c>
      <c r="E32" s="13"/>
      <c r="F32" s="14" t="s">
        <v>44</v>
      </c>
      <c r="G32" s="15" t="s">
        <v>140</v>
      </c>
      <c r="H32" s="18">
        <v>6</v>
      </c>
      <c r="I32" s="18">
        <v>6</v>
      </c>
      <c r="J32" s="3"/>
      <c r="K32" s="3"/>
    </row>
    <row r="33" ht="23.25" customHeight="1" spans="1:11">
      <c r="A33" s="9"/>
      <c r="B33" s="17" t="s">
        <v>169</v>
      </c>
      <c r="C33" s="11" t="s">
        <v>170</v>
      </c>
      <c r="D33" s="20" t="s">
        <v>171</v>
      </c>
      <c r="E33" s="21"/>
      <c r="F33" s="10" t="s">
        <v>90</v>
      </c>
      <c r="G33" s="15" t="s">
        <v>236</v>
      </c>
      <c r="H33" s="18">
        <v>10</v>
      </c>
      <c r="I33" s="18">
        <v>10</v>
      </c>
      <c r="J33" s="6"/>
      <c r="K33" s="7"/>
    </row>
    <row r="34" ht="23.25" customHeight="1" spans="1:11">
      <c r="A34" s="22" t="s">
        <v>173</v>
      </c>
      <c r="B34" s="22"/>
      <c r="C34" s="22"/>
      <c r="D34" s="23"/>
      <c r="E34" s="23"/>
      <c r="F34" s="22"/>
      <c r="G34" s="22"/>
      <c r="H34" s="22">
        <f>SUM(H14:H33)+I6</f>
        <v>100</v>
      </c>
      <c r="I34" s="32">
        <f>SUM(I14:I33)+K6</f>
        <v>99.8725677412913</v>
      </c>
      <c r="J34" s="33"/>
      <c r="K34" s="33"/>
    </row>
    <row r="35" ht="23.25" customHeight="1" spans="1:11">
      <c r="A35" s="24" t="s">
        <v>174</v>
      </c>
      <c r="B35" s="25" t="s">
        <v>175</v>
      </c>
      <c r="C35" s="26"/>
      <c r="D35" s="26"/>
      <c r="E35" s="26"/>
      <c r="F35" s="26"/>
      <c r="G35" s="26"/>
      <c r="H35" s="26"/>
      <c r="I35" s="34"/>
      <c r="J35" s="26"/>
      <c r="K35" s="35"/>
    </row>
    <row r="36" spans="1:11">
      <c r="A36" s="27" t="s">
        <v>247</v>
      </c>
      <c r="B36" s="27"/>
      <c r="C36" s="27"/>
      <c r="D36" s="27"/>
      <c r="E36" s="27"/>
      <c r="F36" s="27"/>
      <c r="G36" s="27"/>
      <c r="H36" s="27"/>
      <c r="I36" s="36"/>
      <c r="J36" s="27"/>
      <c r="K36" s="27"/>
    </row>
    <row r="37" ht="38.25" customHeight="1" spans="1:11">
      <c r="A37" s="27" t="s">
        <v>248</v>
      </c>
      <c r="B37" s="27"/>
      <c r="C37" s="27"/>
      <c r="D37" s="27"/>
      <c r="E37" s="27"/>
      <c r="F37" s="27"/>
      <c r="G37" s="27"/>
      <c r="H37" s="27"/>
      <c r="I37" s="36"/>
      <c r="J37" s="27"/>
      <c r="K37" s="27"/>
    </row>
    <row r="38" ht="41.1" customHeight="1" spans="1:11">
      <c r="A38" s="27" t="s">
        <v>249</v>
      </c>
      <c r="B38" s="27"/>
      <c r="C38" s="27"/>
      <c r="D38" s="27"/>
      <c r="E38" s="27"/>
      <c r="F38" s="27"/>
      <c r="G38" s="27"/>
      <c r="H38" s="27"/>
      <c r="I38" s="36"/>
      <c r="J38" s="27"/>
      <c r="K38" s="27"/>
    </row>
  </sheetData>
  <mergeCells count="86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A34:G34"/>
    <mergeCell ref="J34:K34"/>
    <mergeCell ref="B35:K35"/>
    <mergeCell ref="A36:K36"/>
    <mergeCell ref="A37:K37"/>
    <mergeCell ref="A38:K38"/>
    <mergeCell ref="A11:A12"/>
    <mergeCell ref="A13:A33"/>
    <mergeCell ref="B14:B27"/>
    <mergeCell ref="B28:B32"/>
    <mergeCell ref="C14:C18"/>
    <mergeCell ref="C19:C22"/>
    <mergeCell ref="C23:C26"/>
    <mergeCell ref="C28:C30"/>
    <mergeCell ref="C31:C32"/>
    <mergeCell ref="E4:E5"/>
    <mergeCell ref="F4:F5"/>
    <mergeCell ref="I4:I5"/>
    <mergeCell ref="J4:J5"/>
    <mergeCell ref="K4:K5"/>
    <mergeCell ref="C4:D5"/>
    <mergeCell ref="G4:H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省级部门整体支出绩效自评表</vt:lpstr>
      <vt:lpstr>部门预算项目支出绩效自评结果汇总表</vt:lpstr>
      <vt:lpstr>业务费</vt:lpstr>
      <vt:lpstr>法庭运维费</vt:lpstr>
      <vt:lpstr>省对市县转移支付绩效自评结果汇总表</vt:lpstr>
      <vt:lpstr>中央政法转移支付资金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HUAWEI</cp:lastModifiedBy>
  <dcterms:created xsi:type="dcterms:W3CDTF">2018-12-06T00:45:00Z</dcterms:created>
  <cp:lastPrinted>2020-03-13T02:25:00Z</cp:lastPrinted>
  <dcterms:modified xsi:type="dcterms:W3CDTF">2023-08-16T03:09:52Z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CBDEE03557384CEFB42D9083420E5E60_13</vt:lpwstr>
  </property>
</Properties>
</file>