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89" activeTab="2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办案业务费" sheetId="2" r:id="rId5"/>
    <sheet name="物业费" sheetId="13" r:id="rId6"/>
    <sheet name="全省法院业务费" sheetId="14" r:id="rId7"/>
    <sheet name="办公用房租赁费" sheetId="15" r:id="rId8"/>
    <sheet name="  全省法院“两庭”建设资金" sheetId="16" state="hidden" r:id="rId9"/>
    <sheet name="全省“智慧法院”信息化项目经费" sheetId="17" state="hidden" r:id="rId10"/>
  </sheets>
  <calcPr calcId="144525"/>
</workbook>
</file>

<file path=xl/sharedStrings.xml><?xml version="1.0" encoding="utf-8"?>
<sst xmlns="http://schemas.openxmlformats.org/spreadsheetml/2006/main" count="798" uniqueCount="321">
  <si>
    <t>附件1</t>
  </si>
  <si>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</si>
  <si>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编报部门（单位公章）：祁连山林区法院</t>
  </si>
  <si>
    <t xml:space="preserve">                                 单位负责人（签章）：杨学诗</t>
  </si>
  <si>
    <t xml:space="preserve">                                 财务负责人（签章）：陈海军</t>
  </si>
  <si>
    <t xml:space="preserve">                                 编报日期：2023年2月15日</t>
  </si>
  <si>
    <t xml:space="preserve">                                 联系人及电话：符月   18293600165    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</si>
  <si>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</si>
  <si>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</si>
  <si>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</si>
  <si>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</si>
  <si>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1.办案业务费绩效自评表</t>
  </si>
  <si>
    <t xml:space="preserve">  2.物业费项目绩效自评表</t>
  </si>
  <si>
    <t xml:space="preserve">  3.全省法院业务费项目绩效自评表</t>
  </si>
  <si>
    <t xml:space="preserve">  4.办公用房租赁费项目绩效自评表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</si>
  <si>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>祁连山林区法院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</si>
  <si>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</si>
  <si>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祁连山林区法院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</si>
  <si>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</si>
  <si>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</si>
  <si>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</si>
  <si>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</si>
  <si>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</si>
  <si>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</si>
  <si>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</si>
  <si>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</si>
  <si>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</si>
  <si>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</si>
  <si>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</si>
  <si>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</si>
  <si>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</si>
  <si>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</si>
  <si>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目标1：加强党的政治建设，推动法院工作新发展。</t>
  </si>
  <si>
    <t>目标1完成情况：始终坚持把党的政治建设摆在首位，常态化开展习近平新时代中国特色社会主义思想、习近平法治思想、生态文明思想等大学习大研讨大培训活动。2022年共计开展党组理论中心组学习14次，全院政治理论学习45次，党支部大会学习24次，交流研讨20人次，每名干警撰写心得体会9篇。扎实开展“两个确立”主题教育活动。严格落实“三会一课”制度，领导班子带头讲党课，规范开展主题党日活动，加强党建阵地建设，建成1个党员活动室。认真落实党组意识形态工作责任制，定期分析、研判法院意识形态领域工作，全年未发生涉法涉诉重大舆情。</t>
  </si>
  <si>
    <t>目标2：发挥审判职能作用，更好地维护国家法制、法律的权威、公平和正义，维护社会稳定和谐，为林区生态保护提供有力司法保障。</t>
  </si>
  <si>
    <t>目标2完成情况：2022年我院充分发挥审判职能作用，全面加强各项审判执行工作，院党组从大局出发，以本院特色为落脚点，统筹谋划全年工作，制定并印发各项工作要点，为全面完成各项工作任务奠定了基础，指明了方向。全年共受理各类案件19件，审执结18件，审执结率94.7%，法定审限内结案率100%。</t>
  </si>
  <si>
    <t>目标3：加强队伍建设，不断提高政治业务素质。</t>
  </si>
  <si>
    <t>目标3完成情况：通过邀请党校专家讲党课，前往红色教育基地学党史，以理论研讨思党史，开展知识竞赛、心得撰写、朗诵比赛等系列活动悟党史，进一步强化思想政治引领。2022共开展业务学习或专题讲座16次，专家讲座8次，书记员速录测试9次，庭审观摩6次，10人次派往甘州区法院进行为期1个月的跟案培训，2名干警抽调至甘州区法院进行为期一年的挂职锻炼，干警撰写学术论文及调研文章30余篇。同时积极组织干警参加上级法院组织的各类培训，9人次，通过视频方式组织干警参加各类培训36次。加强警示教育，积极做好警示教育与防范工作，组织专题理论学习、典型案例学习，2022年共计开展警示教育7次，进一步加强干警廉洁自律意识，引导干警知敬畏、存戒惧、守底线，筑牢抗腐防变防线。</t>
  </si>
  <si>
    <t>目标4：突出服务保障，全面推动法院科学发展。</t>
  </si>
  <si>
    <t>目标4完成情况：通过院长办公会议讨论研究了财务管理、资产管理、行政管理、队伍管理四个方面39项内控管理制度，强化源头预防和风险防控，构建系统完备、科学规范、运行高效的内控管理体系。成立优化营商环境工作领导小组及专班，统筹安排优化法治化营商环境建设工作，形成《祁连山林区法院优化法治化营商环境工作方案》，从5个方面20条措施全面推进营商环境工作。积极参与生态文明建设，活动共计发放各种宣传资料800余份，接受群众咨询60余人。2022年共撰写各类新闻稿件63篇，省法院刊登1篇，林区中院刊登37篇（其中中院网站刊登18篇，公众号刊登31篇），单位公众号刊载53篇，今日头条刊登50篇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</si>
  <si>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</si>
  <si>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</si>
  <si>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</si>
  <si>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</si>
  <si>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</si>
  <si>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</si>
  <si>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</si>
  <si>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</si>
  <si>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</si>
  <si>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</si>
  <si>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</si>
  <si>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=94.46%</t>
  </si>
  <si>
    <t>项目支出预算执行率</t>
  </si>
  <si>
    <t>=69%</t>
  </si>
  <si>
    <r>
      <rPr>
        <b/>
        <sz val="10.5"/>
        <color rgb="FF000000"/>
        <rFont val="宋体"/>
        <charset val="134"/>
      </rPr>
      <t>偏差原因：</t>
    </r>
    <r>
      <rPr>
        <sz val="10.5"/>
        <color rgb="FF000000"/>
        <rFont val="宋体"/>
        <charset val="134"/>
      </rPr>
      <t xml:space="preserve">本年度年底项目追加预算未形成支出。 </t>
    </r>
    <r>
      <rPr>
        <b/>
        <sz val="10.5"/>
        <color rgb="FF000000"/>
        <rFont val="宋体"/>
        <charset val="134"/>
      </rPr>
      <t>改进措施：</t>
    </r>
    <r>
      <rPr>
        <sz val="10.5"/>
        <color rgb="FF000000"/>
        <rFont val="宋体"/>
        <charset val="134"/>
      </rPr>
      <t>加快项目实施进度，提高项目资金预算执行率。</t>
    </r>
  </si>
  <si>
    <t>“三公经费”控制率</t>
  </si>
  <si>
    <t>≤100%</t>
  </si>
  <si>
    <t>=59.79%</t>
  </si>
  <si>
    <t>结转结余变动率</t>
  </si>
  <si>
    <t>≤0%</t>
  </si>
  <si>
    <t>=4113.37%</t>
  </si>
  <si>
    <r>
      <rPr>
        <b/>
        <sz val="10.5"/>
        <color rgb="FF000000"/>
        <rFont val="宋体"/>
        <charset val="134"/>
      </rPr>
      <t>偏差原因：</t>
    </r>
    <r>
      <rPr>
        <sz val="10.5"/>
        <color rgb="FF000000"/>
        <rFont val="宋体"/>
        <charset val="134"/>
      </rPr>
      <t xml:space="preserve">2021年结转结余资金3.88万元，2022年结转结余资金163.65万元，结转结余资金增加159.77万元。                     </t>
    </r>
    <r>
      <rPr>
        <b/>
        <sz val="10.5"/>
        <color rgb="FF000000"/>
        <rFont val="宋体"/>
        <charset val="134"/>
      </rPr>
      <t>改进措施：</t>
    </r>
    <r>
      <rPr>
        <sz val="10.5"/>
        <color rgb="FF000000"/>
        <rFont val="宋体"/>
        <charset val="134"/>
      </rPr>
      <t>加快项目实施进度，提高项目资金预算执行率。</t>
    </r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</si>
  <si>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</si>
  <si>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</si>
  <si>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</si>
  <si>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</si>
  <si>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</si>
  <si>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</si>
  <si>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</si>
  <si>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</si>
  <si>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</si>
  <si>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</si>
  <si>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</si>
  <si>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=90%</t>
  </si>
  <si>
    <t>重点工作管理</t>
  </si>
  <si>
    <t>重点工作管理制度健全性</t>
  </si>
  <si>
    <t>履职效果</t>
  </si>
  <si>
    <t>部门履职目标</t>
  </si>
  <si>
    <t>产出数量指标1—受理各类案件完成情况</t>
  </si>
  <si>
    <t>完成</t>
  </si>
  <si>
    <t>产出数量指标2—审判各类案件完成情况</t>
  </si>
  <si>
    <t>=94.74%</t>
  </si>
  <si>
    <t>产出数量指标3—参加各类培训人次</t>
  </si>
  <si>
    <t>&gt;=40人次</t>
  </si>
  <si>
    <t>=45人次</t>
  </si>
  <si>
    <t>产出数量指标4—调研宣传工作完成率</t>
  </si>
  <si>
    <t>产出数量指标5—采购工作完成率</t>
  </si>
  <si>
    <t>产出质量指标1—法定审限内结案率</t>
  </si>
  <si>
    <t>&gt;=95%</t>
  </si>
  <si>
    <t>产出质量指标2—执结率</t>
  </si>
  <si>
    <t>&gt;=90%</t>
  </si>
  <si>
    <t>=94.7%</t>
  </si>
  <si>
    <t>产出质量指标3—一审服判息诉率</t>
  </si>
  <si>
    <t>=84.21%</t>
  </si>
  <si>
    <t>产出质量指标4—当场立案登记率</t>
  </si>
  <si>
    <t>&gt;=80%</t>
  </si>
  <si>
    <t>产出质量指标5—改判率</t>
  </si>
  <si>
    <t>&lt;=3%</t>
  </si>
  <si>
    <t>产出质量指标6—执行标的到位率</t>
  </si>
  <si>
    <t>=98.07%</t>
  </si>
  <si>
    <t>产出质量指标7—立案变更率</t>
  </si>
  <si>
    <t>产出质量指标8—裁判文书应上尽上率</t>
  </si>
  <si>
    <t>产出质量指标9—当庭宣判率</t>
  </si>
  <si>
    <t>&gt;=75%</t>
  </si>
  <si>
    <t>=50%</t>
  </si>
  <si>
    <r>
      <rPr>
        <b/>
        <sz val="10.5"/>
        <color rgb="FF000000"/>
        <rFont val="宋体"/>
        <charset val="134"/>
      </rPr>
      <t>偏差原因：</t>
    </r>
    <r>
      <rPr>
        <sz val="10.5"/>
        <color rgb="FF000000"/>
        <rFont val="宋体"/>
        <charset val="134"/>
      </rPr>
      <t xml:space="preserve">当庭宣判率达到50%，未完成年初目标，年度指标值设置偏高。               </t>
    </r>
    <r>
      <rPr>
        <b/>
        <sz val="10.5"/>
        <color rgb="FF000000"/>
        <rFont val="宋体"/>
        <charset val="134"/>
      </rPr>
      <t>改进措施：</t>
    </r>
    <r>
      <rPr>
        <sz val="10.5"/>
        <color rgb="FF000000"/>
        <rFont val="宋体"/>
        <charset val="134"/>
      </rPr>
      <t>提高法官的审判业务能力，充分做好庭前准备，提高当庭宣判率。</t>
    </r>
  </si>
  <si>
    <t>产出质量指标10—庭审直播率</t>
  </si>
  <si>
    <t>&gt;=85%</t>
  </si>
  <si>
    <t>=27.28%</t>
  </si>
  <si>
    <r>
      <rPr>
        <b/>
        <sz val="10.5"/>
        <color rgb="FF000000"/>
        <rFont val="宋体"/>
        <charset val="134"/>
      </rPr>
      <t>偏差原因：</t>
    </r>
    <r>
      <rPr>
        <sz val="10.5"/>
        <color rgb="FF000000"/>
        <rFont val="宋体"/>
        <charset val="134"/>
      </rPr>
      <t xml:space="preserve">指标目标值设置较高。  </t>
    </r>
    <r>
      <rPr>
        <b/>
        <sz val="10.5"/>
        <color rgb="FF000000"/>
        <rFont val="宋体"/>
        <charset val="134"/>
      </rPr>
      <t xml:space="preserve">                 改进措施：</t>
    </r>
    <r>
      <rPr>
        <sz val="10.5"/>
        <color rgb="FF000000"/>
        <rFont val="宋体"/>
        <charset val="134"/>
      </rPr>
      <t>进一步明确庭审直播的基本原则、工作规则、工作目标、直播程序等，将直播任务指标进行细化，在案件归档时检查庭审直播相关材料并进行通报，专业人员定期巡查庭审直播软硬件系统等方式，提高庭审直播率。</t>
    </r>
  </si>
  <si>
    <t>产出质量指标11—采购设备质量验收合格率</t>
  </si>
  <si>
    <t>产出质量指标12—普法宣传教育效果</t>
  </si>
  <si>
    <t>明显</t>
  </si>
  <si>
    <t>产出时效指标1—受理案件及时性</t>
  </si>
  <si>
    <t>及时</t>
  </si>
  <si>
    <t>产出时效指标2—办结案件及时性</t>
  </si>
  <si>
    <t>产出时效指标4—调研宣传工作及时性</t>
  </si>
  <si>
    <t>产出时效指标5—开展/参加培训及时性</t>
  </si>
  <si>
    <t>产出成本指标—成本控制情况</t>
  </si>
  <si>
    <t>在预算范围内</t>
  </si>
  <si>
    <t>部门效果目标</t>
  </si>
  <si>
    <t>经济效益指标1—挽回经济损失效果</t>
  </si>
  <si>
    <t>社会效益指标1—民事案件调解撤诉率</t>
  </si>
  <si>
    <t>=40%</t>
  </si>
  <si>
    <r>
      <rPr>
        <b/>
        <sz val="10.5"/>
        <color rgb="FF000000"/>
        <rFont val="宋体"/>
        <charset val="134"/>
      </rPr>
      <t>偏差原因：</t>
    </r>
    <r>
      <rPr>
        <sz val="10.5"/>
        <color rgb="FF000000"/>
        <rFont val="宋体"/>
        <charset val="134"/>
      </rPr>
      <t xml:space="preserve">受理民事案件5件，申请确认司法调解协议2件，年度指标值设置偏高。                       </t>
    </r>
    <r>
      <rPr>
        <b/>
        <sz val="10.5"/>
        <color rgb="FF000000"/>
        <rFont val="宋体"/>
        <charset val="134"/>
      </rPr>
      <t>改进措施：</t>
    </r>
    <r>
      <rPr>
        <sz val="10.5"/>
        <color rgb="FF000000"/>
        <rFont val="宋体"/>
        <charset val="134"/>
      </rPr>
      <t>提高法官调解意识和能力、做好调解前各项准备工作、采取诉前调解、人民调解、委托调解等多元化调节方式等措施有效提高民事案件调解撤诉率。</t>
    </r>
  </si>
  <si>
    <t>社会效益指标2—维护司法公正</t>
  </si>
  <si>
    <t>有效维护</t>
  </si>
  <si>
    <t>社会效益指标3—化解社会矛盾，维护社会稳定</t>
  </si>
  <si>
    <t>生态效益指标1—打击生态犯罪，维护生态秩序</t>
  </si>
  <si>
    <t>维护</t>
  </si>
  <si>
    <t>生态效益指标2—改善林区生态环境效果</t>
  </si>
  <si>
    <t>社会影响</t>
  </si>
  <si>
    <t>单位获奖情况</t>
  </si>
  <si>
    <t>有</t>
  </si>
  <si>
    <t>=1</t>
  </si>
  <si>
    <t>违法违纪情况</t>
  </si>
  <si>
    <t>无</t>
  </si>
  <si>
    <t>=0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</si>
  <si>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</si>
  <si>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</si>
  <si>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</si>
  <si>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</si>
  <si>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</si>
  <si>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</si>
  <si>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</si>
  <si>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</si>
  <si>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</si>
  <si>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</si>
  <si>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案件当事人满意度</t>
  </si>
  <si>
    <t>=98%</t>
  </si>
  <si>
    <t>服务对象2的满意度</t>
  </si>
  <si>
    <t>辖区内群众满意度</t>
  </si>
  <si>
    <t>=95%</t>
  </si>
  <si>
    <t>合    计</t>
  </si>
  <si>
    <t>优秀</t>
  </si>
  <si>
    <t>其他需要说明的问题：无。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</si>
  <si>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</si>
  <si>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</si>
  <si>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</si>
  <si>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</si>
  <si>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</si>
  <si>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</si>
  <si>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</si>
  <si>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</si>
  <si>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</si>
  <si>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</si>
  <si>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</si>
  <si>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</si>
  <si>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</si>
  <si>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办案业务费</t>
  </si>
  <si>
    <t>甘肃省高级人民法院</t>
  </si>
  <si>
    <t>物业费</t>
  </si>
  <si>
    <t>全省法院业务费</t>
  </si>
  <si>
    <t>办公用房租赁费</t>
  </si>
  <si>
    <t>合计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</si>
  <si>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>祁连山林区法院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</si>
  <si>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</si>
  <si>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</si>
  <si>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</si>
  <si>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</si>
  <si>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</si>
  <si>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</si>
  <si>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</si>
  <si>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</si>
  <si>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</si>
  <si>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确保本年度受理案件和执行工作顺利完成，各类案件结案率达95%以上。为促进案件审判及法院各项事业运转提供有力保障，让当事人在每一件案件中达到100%的满意度。</t>
  </si>
  <si>
    <t>该项目的实施为日常办案提供了经费保障，提高了办案质量及效率，2022年度本院圆满完成了各类案件审判执行工作。</t>
  </si>
  <si>
    <t>绩效指标</t>
  </si>
  <si>
    <t>产出指标</t>
  </si>
  <si>
    <t>数量指标</t>
  </si>
  <si>
    <t>培训工作完成率</t>
  </si>
  <si>
    <t>宣传工作完成率</t>
  </si>
  <si>
    <t>质量指标</t>
  </si>
  <si>
    <t>裁判文书应上尽上率</t>
  </si>
  <si>
    <t>当场登记立案率</t>
  </si>
  <si>
    <t>≥80%</t>
  </si>
  <si>
    <t>法定审限内结案率</t>
  </si>
  <si>
    <t>≥95%</t>
  </si>
  <si>
    <t>培训考核通过率</t>
  </si>
  <si>
    <t>≥90%</t>
  </si>
  <si>
    <t>庭审直播率</t>
  </si>
  <si>
    <t>≥85%</t>
  </si>
  <si>
    <r>
      <rPr>
        <b/>
        <sz val="9"/>
        <color theme="1"/>
        <rFont val="宋体"/>
        <charset val="134"/>
        <scheme val="minor"/>
      </rPr>
      <t>偏差原因：</t>
    </r>
    <r>
      <rPr>
        <sz val="9"/>
        <color theme="1"/>
        <rFont val="宋体"/>
        <charset val="134"/>
        <scheme val="minor"/>
      </rPr>
      <t xml:space="preserve">指标目标值设置较高。 </t>
    </r>
    <r>
      <rPr>
        <b/>
        <sz val="9"/>
        <color theme="1"/>
        <rFont val="宋体"/>
        <charset val="134"/>
        <scheme val="minor"/>
      </rPr>
      <t xml:space="preserve">                  改进措施：</t>
    </r>
    <r>
      <rPr>
        <sz val="9"/>
        <color theme="1"/>
        <rFont val="宋体"/>
        <charset val="134"/>
        <scheme val="minor"/>
      </rPr>
      <t>进一步明确庭审直播的基本原则、工作规则、工作目标、直播程序等，将直播任务指标进行细化，在案件归档时检查庭审直播相关材料并进行通报，专业人员定期巡查庭审直播软硬件系统等方式，提高庭审直播率。</t>
    </r>
  </si>
  <si>
    <t>执结率</t>
  </si>
  <si>
    <t>时效指标</t>
  </si>
  <si>
    <t>办结案件及时性</t>
  </si>
  <si>
    <t>开展培训及时性</t>
  </si>
  <si>
    <t>普法宣传及时性</t>
  </si>
  <si>
    <t>受理案件及时性</t>
  </si>
  <si>
    <t>成本指标</t>
  </si>
  <si>
    <t>成本可控性</t>
  </si>
  <si>
    <t>效益指标</t>
  </si>
  <si>
    <t>经济效益指标</t>
  </si>
  <si>
    <t>挽回经济损失效果</t>
  </si>
  <si>
    <t>显著</t>
  </si>
  <si>
    <t>社会效益指标</t>
  </si>
  <si>
    <t>保障社会公平正义有效性</t>
  </si>
  <si>
    <t>有效</t>
  </si>
  <si>
    <t>普法宣传力度</t>
  </si>
  <si>
    <t>≥99%</t>
  </si>
  <si>
    <t>可持续影响指标</t>
  </si>
  <si>
    <t>社会发展影响指标</t>
  </si>
  <si>
    <t>良好</t>
  </si>
  <si>
    <t>满意度指标</t>
  </si>
  <si>
    <t>服务对象满意度指标</t>
  </si>
  <si>
    <t>辖区公众满意度</t>
  </si>
  <si>
    <t>总分</t>
  </si>
  <si>
    <t>说明</t>
  </si>
  <si>
    <t>无。</t>
  </si>
  <si>
    <t>根据《合同法》和《甘肃省物业管理条例》的要求，在管理规范化，后勤保障体系化，强化队伍建设上取得新突破新进展，改善物业管理区域内的环境卫生和法院安保工作。规范物业管理活动，改善工作环境；强化后勤保障能力；落实物业管理制度，维护合法权益。</t>
  </si>
  <si>
    <t>保障全院各项业务能够顺利开展，工作环境得到优化改善，后勤服务得到了保障，确保我院机关审判场地的安全以及法庭工作的正常运行，有效的杜绝了本院安保隐患，改善了工作环境。</t>
  </si>
  <si>
    <t>日常维护范围覆盖率</t>
  </si>
  <si>
    <t>日常保洁、清洁完成率</t>
  </si>
  <si>
    <t>室内外公共设施完好率</t>
  </si>
  <si>
    <t>室内外绿化养护情况</t>
  </si>
  <si>
    <t>安保、保洁工作完成及时性</t>
  </si>
  <si>
    <t>办公环境整洁度</t>
  </si>
  <si>
    <t>绿化养护完成及时性</t>
  </si>
  <si>
    <t>室内外公共设施维护及时性</t>
  </si>
  <si>
    <t>成本控制情况</t>
  </si>
  <si>
    <t>法院公共秩序维护能力</t>
  </si>
  <si>
    <t>提升</t>
  </si>
  <si>
    <t>提升办案及办公环境整洁性</t>
  </si>
  <si>
    <t>有效保障审判服务</t>
  </si>
  <si>
    <t>有效保障</t>
  </si>
  <si>
    <t>长效管理制度建设</t>
  </si>
  <si>
    <t>完善</t>
  </si>
  <si>
    <t>人员到位率</t>
  </si>
  <si>
    <t>法院工作人员满意度</t>
  </si>
  <si>
    <t>1、在上级部门的高度重视和大力支持下，司法行政机关办案业务经费保障状况有较大改善。2、加快体制更加合理，机制更加有效，管理更加科学，保障更加有力的司法行政运行体制。3、让当事人在每一件案件中达到100%的满意度。4、保证本年度各类案件结案率达到100%。</t>
  </si>
  <si>
    <t>该项目的实施为日常办案提供了经费保障，提高了办案质量及效率，2022年度积极审判各类案件，各类案件审判工作圆满完成，保障了人民群众合法权益，当事人满意度较好。</t>
  </si>
  <si>
    <t>办公用房租赁保障人数</t>
  </si>
  <si>
    <t>=37人</t>
  </si>
  <si>
    <t>=33人</t>
  </si>
  <si>
    <r>
      <rPr>
        <b/>
        <sz val="9"/>
        <color theme="1"/>
        <rFont val="宋体"/>
        <charset val="134"/>
        <scheme val="minor"/>
      </rPr>
      <t>偏差原因：</t>
    </r>
    <r>
      <rPr>
        <sz val="9"/>
        <color theme="1"/>
        <rFont val="宋体"/>
        <charset val="134"/>
        <scheme val="minor"/>
      </rPr>
      <t xml:space="preserve">年初37人，调出5人，调入1人，年末人数33人。                    </t>
    </r>
    <r>
      <rPr>
        <b/>
        <sz val="9"/>
        <color theme="1"/>
        <rFont val="宋体"/>
        <charset val="134"/>
        <scheme val="minor"/>
      </rPr>
      <t>改进措施：</t>
    </r>
    <r>
      <rPr>
        <sz val="9"/>
        <color theme="1"/>
        <rFont val="宋体"/>
        <charset val="134"/>
        <scheme val="minor"/>
      </rPr>
      <t>提高年度指标值编制准确性、合理性。</t>
    </r>
  </si>
  <si>
    <t>办公用房租赁面积</t>
  </si>
  <si>
    <t>=4026.67平方米</t>
  </si>
  <si>
    <t>季度数量完成</t>
  </si>
  <si>
    <t>费用是否得到保障</t>
  </si>
  <si>
    <t>保障</t>
  </si>
  <si>
    <t>改判率</t>
  </si>
  <si>
    <t>=0%</t>
  </si>
  <si>
    <t>结案率提高程度</t>
  </si>
  <si>
    <t>信访案件化解率</t>
  </si>
  <si>
    <t>一审案件判服息诉率</t>
  </si>
  <si>
    <r>
      <rPr>
        <b/>
        <sz val="9"/>
        <color theme="1"/>
        <rFont val="宋体"/>
        <charset val="134"/>
        <scheme val="minor"/>
      </rPr>
      <t>偏差原因：</t>
    </r>
    <r>
      <rPr>
        <sz val="9"/>
        <color theme="1"/>
        <rFont val="宋体"/>
        <charset val="134"/>
        <scheme val="minor"/>
      </rPr>
      <t xml:space="preserve">指标目标值设置为定性指标，实际完成目标值。              </t>
    </r>
    <r>
      <rPr>
        <b/>
        <sz val="9"/>
        <color theme="1"/>
        <rFont val="宋体"/>
        <charset val="134"/>
        <scheme val="minor"/>
      </rPr>
      <t>改进措施：</t>
    </r>
    <r>
      <rPr>
        <sz val="9"/>
        <color theme="1"/>
        <rFont val="宋体"/>
        <charset val="134"/>
        <scheme val="minor"/>
      </rPr>
      <t>加强绩效目标管理，合理设置年度指标值。</t>
    </r>
  </si>
  <si>
    <t>采购及时性</t>
  </si>
  <si>
    <t>项目投入节约性及效益最大化</t>
  </si>
  <si>
    <t>项目完成及效性</t>
  </si>
  <si>
    <t>加强</t>
  </si>
  <si>
    <t>满意</t>
  </si>
  <si>
    <t>生态效益指标</t>
  </si>
  <si>
    <t>打击生态犯罪、维护生态秩序</t>
  </si>
  <si>
    <t>加强生态环境保护效果</t>
  </si>
  <si>
    <t>案件办理及时性</t>
  </si>
  <si>
    <t>办案程序规范化</t>
  </si>
  <si>
    <t>合规</t>
  </si>
  <si>
    <t>法院各部门间信息共享机制健全性</t>
  </si>
  <si>
    <t>审判信息公开管理</t>
  </si>
  <si>
    <t>当事人满意度</t>
  </si>
  <si>
    <t>=97%</t>
  </si>
  <si>
    <t>该项目的实施能够帮助我院解决亟待解决审判办公用房的问题，为辖区内居民能够及时便利的进行法律诉求提供了方便，进一步维护了林区社会的安全和稳定。</t>
  </si>
  <si>
    <t>1.租赁办公用房4026.67平方米。
2.保障祁连山林区法院中央政法专项编制30人，聘用制书记员10人。在册干警33人，工作人员正常开展相关业务。
3.改善祁连山林区法院办公环境、单位职能正常履行。</t>
  </si>
  <si>
    <t>单位实有人数</t>
  </si>
  <si>
    <t>租赁场地面积数</t>
  </si>
  <si>
    <t>=4026.67㎡</t>
  </si>
  <si>
    <t>结案率提升度（%）</t>
  </si>
  <si>
    <t>项目绩效目标的完整性以及相关性</t>
  </si>
  <si>
    <t>项目投入节约性以及效益最大化</t>
  </si>
  <si>
    <t>司法诉求方便度</t>
  </si>
  <si>
    <t>公众满意度</t>
  </si>
  <si>
    <t>干警满意度（%）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</si>
  <si>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>白龙江林区法院</t>
    </r>
    <r>
      <rPr>
        <b/>
        <sz val="20"/>
        <color theme="1"/>
        <rFont val="宋体"/>
        <charset val="134"/>
      </rPr>
      <t>部门预算项目支出绩效自评表</t>
    </r>
  </si>
  <si>
    <t xml:space="preserve">  全省法院“两庭”建设资金</t>
  </si>
  <si>
    <t>为切实加强全省法院审判法庭、人民法庭“两庭”建设，为人民群众提供一个良好的司法场所，我院申请资金用于建设审判法庭，主要用于审判法庭功能用房装修、室外附属、地下管网等配套设施建设等，并在规定时间内完成验收，保障审判工作有效运行，保证“两庭”工作的有效运转。</t>
  </si>
  <si>
    <t>我院着力推动新审判法庭建设项目提速增效，进一步发挥新审判法庭的“窗口效应”，为守护林区的绿水青山注入强劲动力。目前，审判法庭装饰装修工程、附属工程及电梯工程均在有序推进。</t>
  </si>
  <si>
    <t>基层人民法庭建设数量</t>
  </si>
  <si>
    <t>=1个</t>
  </si>
  <si>
    <t>全省法院基层人民法庭建设验收合格率</t>
  </si>
  <si>
    <t>审判法庭装饰装修工程、附属工程及电梯工程均在有序推进，尚未完工，待完工后验收。</t>
  </si>
  <si>
    <t>年度计划“两庭建设”及时性</t>
  </si>
  <si>
    <t>审判法庭装饰装修工程、附属工程及电梯工程均在有序推进，尚未完工。</t>
  </si>
  <si>
    <t>长效管理机制健全性</t>
  </si>
  <si>
    <t>设备管护机制健全性</t>
  </si>
  <si>
    <t>工作人员满意度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</si>
  <si>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</si>
  <si>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</si>
  <si>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</si>
  <si>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</si>
  <si>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全省“智慧法院”信息化项目经费</t>
  </si>
  <si>
    <t>继续推进和完善 “四大平台”项目、“云平台”项目、智慧法院4.0版项目，建成覆盖法院和派出法庭的网络和软硬件基础设施建设，基本实现“智慧法院”功能，满足人民群众和全社会日益增多的诉讼需求与法律保障服务。</t>
  </si>
  <si>
    <t>2022年完成了诉讼服务平台3.0+版本的搭建运行工作，加强了立案庭干警信息化实操水平，确保各类一站式平台熟练运用。云上法庭开庭审理2件，跨域立案1件，来信来访22人次，所有民事案件均网上缴费，让公平正义真正“触手可及”。</t>
  </si>
  <si>
    <t>信息化平台完善数量</t>
  </si>
  <si>
    <t>1个</t>
  </si>
  <si>
    <t>信息化软硬件设施建设数量</t>
  </si>
  <si>
    <t>年度计划信息化平台建设验收合格率</t>
  </si>
  <si>
    <t>信息化软硬件设施购置验收合格率</t>
  </si>
  <si>
    <t>年度计划信息化平台建设及时性</t>
  </si>
  <si>
    <t>信息化软硬件设施购置及时性</t>
  </si>
  <si>
    <t>信息化运维机制健全性</t>
  </si>
  <si>
    <t>法庭工作人员满意度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</si>
</sst>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  <numFmt numFmtId="179" formatCode="0.0_ "/>
  </numFmts>
  <fonts count="4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indexed="63"/>
      <name val="宋体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26" applyNumberFormat="0" applyAlignment="0" applyProtection="0">
      <alignment vertical="center"/>
    </xf>
    <xf numFmtId="0" fontId="36" fillId="11" borderId="22" applyNumberFormat="0" applyAlignment="0" applyProtection="0">
      <alignment vertical="center"/>
    </xf>
    <xf numFmtId="0" fontId="37" fillId="12" borderId="27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7" fontId="11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0" fontId="0" fillId="0" borderId="1" xfId="0" applyNumberFormat="1" applyBorder="1">
      <alignment vertical="center"/>
    </xf>
    <xf numFmtId="0" fontId="0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177" fontId="14" fillId="0" borderId="1" xfId="0" applyNumberFormat="1" applyFont="1" applyFill="1" applyBorder="1" applyAlignment="1">
      <alignment vertical="center" wrapText="1"/>
    </xf>
    <xf numFmtId="10" fontId="14" fillId="0" borderId="2" xfId="0" applyNumberFormat="1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77" fontId="15" fillId="0" borderId="4" xfId="0" applyNumberFormat="1" applyFont="1" applyFill="1" applyBorder="1" applyAlignment="1">
      <alignment horizontal="right" vertical="center" wrapText="1"/>
    </xf>
    <xf numFmtId="10" fontId="15" fillId="0" borderId="2" xfId="0" applyNumberFormat="1" applyFont="1" applyFill="1" applyBorder="1" applyAlignment="1">
      <alignment horizontal="center" vertical="center" wrapText="1"/>
    </xf>
    <xf numFmtId="10" fontId="15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9" fontId="15" fillId="0" borderId="1" xfId="0" applyNumberFormat="1" applyFont="1" applyFill="1" applyBorder="1" applyAlignment="1">
      <alignment vertical="center" wrapText="1"/>
    </xf>
    <xf numFmtId="9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7" fillId="0" borderId="0" xfId="0" applyFo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opLeftCell="A2" workbookViewId="0">
      <selection activeCell="A8" sqref="A8"/>
    </sheetView>
  </sheetViews>
  <sheetFormatPr defaultColWidth="9" defaultRowHeight="13.5"/>
  <cols>
    <col min="1" max="1" width="181.375" customWidth="1"/>
  </cols>
  <sheetData>
    <row r="1" ht="45" customHeight="1" spans="1:1">
      <c r="A1" s="119" t="s">
        <v>0</v>
      </c>
    </row>
    <row r="2" ht="149.25" customHeight="1" spans="1:11">
      <c r="A2" s="120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ht="51" customHeight="1" spans="1:11">
      <c r="A3" s="122"/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ht="51" customHeight="1" spans="1:11">
      <c r="A4" s="123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ht="51" customHeight="1" spans="1:11">
      <c r="A5" s="123" t="s">
        <v>3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ht="51" customHeight="1" spans="1:11">
      <c r="A6" s="123" t="s">
        <v>4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ht="51" customHeight="1" spans="1:11">
      <c r="A7" s="123" t="s">
        <v>5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ht="51" customHeight="1" spans="1:11">
      <c r="A8" s="124" t="s">
        <v>6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="114" customFormat="1" ht="27" customHeight="1" spans="1:1">
      <c r="A9" s="125"/>
    </row>
    <row r="10" s="114" customFormat="1" ht="27" customHeight="1"/>
    <row r="11" s="114" customFormat="1" ht="27" customHeight="1"/>
  </sheetData>
  <pageMargins left="0.7" right="0.76" top="2.02" bottom="1.6" header="0.92" footer="1.06"/>
  <pageSetup paperSize="9" scale="6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7" sqref="A7"/>
    </sheetView>
  </sheetViews>
  <sheetFormatPr defaultColWidth="9" defaultRowHeight="13.5"/>
  <cols>
    <col min="1" max="1" width="81.625" customWidth="1"/>
  </cols>
  <sheetData>
    <row r="1" spans="1:1">
      <c r="A1" s="115"/>
    </row>
    <row r="2" ht="40.5" customHeight="1" spans="1:1">
      <c r="A2" s="116" t="s">
        <v>7</v>
      </c>
    </row>
    <row r="3" ht="19.5" customHeight="1" spans="1:1">
      <c r="A3" s="115"/>
    </row>
    <row r="4" s="114" customFormat="1" ht="30.75" customHeight="1" spans="1:1">
      <c r="A4" s="117" t="s">
        <v>8</v>
      </c>
    </row>
    <row r="5" s="114" customFormat="1" ht="30.75" customHeight="1" spans="1:1">
      <c r="A5" s="117" t="s">
        <v>9</v>
      </c>
    </row>
    <row r="6" s="114" customFormat="1" ht="30.75" customHeight="1" spans="1:1">
      <c r="A6" s="117" t="s">
        <v>10</v>
      </c>
    </row>
    <row r="7" s="114" customFormat="1" ht="30.75" customHeight="1" spans="1:1">
      <c r="A7" s="118" t="s">
        <v>11</v>
      </c>
    </row>
    <row r="8" s="114" customFormat="1" ht="30.75" customHeight="1" spans="1:1">
      <c r="A8" s="118" t="s">
        <v>12</v>
      </c>
    </row>
    <row r="9" s="114" customFormat="1" ht="30.75" customHeight="1" spans="1:1">
      <c r="A9" s="118" t="s">
        <v>13</v>
      </c>
    </row>
    <row r="10" s="114" customFormat="1" ht="30.75" customHeight="1" spans="1:1">
      <c r="A10" s="118" t="s">
        <v>14</v>
      </c>
    </row>
    <row r="11" s="114" customFormat="1" ht="30.75" customHeight="1" spans="1:1">
      <c r="A11" s="117"/>
    </row>
    <row r="12" s="114" customFormat="1" ht="30.75" customHeight="1" spans="1:1">
      <c r="A12" s="118"/>
    </row>
    <row r="13" s="114" customFormat="1" ht="30.75" customHeight="1" spans="1:1">
      <c r="A13" s="118"/>
    </row>
    <row r="14" s="114" customFormat="1" ht="30.75" customHeight="1" spans="1:1">
      <c r="A14" s="118"/>
    </row>
    <row r="15" s="114" customFormat="1" ht="30.75" customHeight="1" spans="1:1">
      <c r="A15" s="118"/>
    </row>
    <row r="16" spans="1:1">
      <c r="A16" s="115"/>
    </row>
    <row r="17" spans="1:1">
      <c r="A17" s="115"/>
    </row>
  </sheetData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64"/>
  <sheetViews>
    <sheetView tabSelected="1" zoomScale="90" zoomScaleNormal="90" workbookViewId="0">
      <selection activeCell="L8" sqref="L8"/>
    </sheetView>
  </sheetViews>
  <sheetFormatPr defaultColWidth="11" defaultRowHeight="14.25"/>
  <cols>
    <col min="1" max="1" width="24.75" style="55" customWidth="1"/>
    <col min="2" max="2" width="22.125" style="55" customWidth="1"/>
    <col min="3" max="3" width="23.625" style="55" customWidth="1"/>
    <col min="4" max="4" width="29.25" style="55" customWidth="1"/>
    <col min="5" max="5" width="14" style="55" customWidth="1"/>
    <col min="6" max="6" width="14.25" style="55" customWidth="1"/>
    <col min="7" max="7" width="13.25" style="55" customWidth="1"/>
    <col min="8" max="8" width="11.875" style="55" customWidth="1"/>
    <col min="9" max="9" width="24.7833333333333" style="55" customWidth="1"/>
    <col min="10" max="10" width="11.55" style="55"/>
    <col min="11" max="16378" width="11" style="55"/>
    <col min="16379" max="16384" width="11" style="56"/>
  </cols>
  <sheetData>
    <row r="1" s="55" customFormat="1" ht="64.5" customHeight="1" spans="1:9">
      <c r="A1" s="57" t="s">
        <v>15</v>
      </c>
      <c r="B1" s="57"/>
      <c r="C1" s="57"/>
      <c r="D1" s="57"/>
      <c r="E1" s="57"/>
      <c r="F1" s="57"/>
      <c r="G1" s="57"/>
      <c r="H1" s="57"/>
      <c r="I1" s="57"/>
    </row>
    <row r="2" s="55" customFormat="1" ht="30" customHeight="1" spans="1:9">
      <c r="A2" s="58" t="s">
        <v>16</v>
      </c>
      <c r="B2" s="59" t="s">
        <v>17</v>
      </c>
      <c r="C2" s="60"/>
      <c r="D2" s="60"/>
      <c r="E2" s="60"/>
      <c r="F2" s="60"/>
      <c r="G2" s="60"/>
      <c r="H2" s="60"/>
      <c r="I2" s="107"/>
    </row>
    <row r="3" s="55" customFormat="1" ht="26.25" customHeight="1" spans="1:9">
      <c r="A3" s="61" t="s">
        <v>18</v>
      </c>
      <c r="B3" s="62"/>
      <c r="C3" s="62" t="s">
        <v>19</v>
      </c>
      <c r="D3" s="63" t="s">
        <v>20</v>
      </c>
      <c r="E3" s="64" t="s">
        <v>21</v>
      </c>
      <c r="F3" s="65" t="s">
        <v>22</v>
      </c>
      <c r="G3" s="66"/>
      <c r="H3" s="67" t="s">
        <v>23</v>
      </c>
      <c r="I3" s="108" t="s">
        <v>24</v>
      </c>
    </row>
    <row r="4" s="55" customFormat="1" ht="23.25" customHeight="1" spans="1:9">
      <c r="A4" s="68"/>
      <c r="B4" s="69" t="s">
        <v>25</v>
      </c>
      <c r="C4" s="70">
        <f>SUM(C5:C6)</f>
        <v>1035.22</v>
      </c>
      <c r="D4" s="70">
        <f>SUM(D5:D6)</f>
        <v>1148.03</v>
      </c>
      <c r="E4" s="70">
        <f>SUM(E5:E6)</f>
        <v>984.38</v>
      </c>
      <c r="F4" s="71">
        <f>E4/D4</f>
        <v>0.857451460327692</v>
      </c>
      <c r="G4" s="72"/>
      <c r="H4" s="67">
        <v>10</v>
      </c>
      <c r="I4" s="108">
        <v>8.57</v>
      </c>
    </row>
    <row r="5" s="55" customFormat="1" ht="23.25" customHeight="1" spans="1:9">
      <c r="A5" s="68"/>
      <c r="B5" s="73" t="s">
        <v>26</v>
      </c>
      <c r="C5" s="74">
        <v>701.22</v>
      </c>
      <c r="D5" s="74">
        <f>755.15</f>
        <v>755.15</v>
      </c>
      <c r="E5" s="74">
        <v>713.29</v>
      </c>
      <c r="F5" s="75">
        <f>E5/D5</f>
        <v>0.944567304509038</v>
      </c>
      <c r="G5" s="76"/>
      <c r="H5" s="77" t="s">
        <v>27</v>
      </c>
      <c r="I5" s="77" t="s">
        <v>27</v>
      </c>
    </row>
    <row r="6" s="55" customFormat="1" ht="23.25" customHeight="1" spans="1:9">
      <c r="A6" s="78"/>
      <c r="B6" s="73" t="s">
        <v>28</v>
      </c>
      <c r="C6" s="74">
        <f>334</f>
        <v>334</v>
      </c>
      <c r="D6" s="74">
        <f>389+3.88</f>
        <v>392.88</v>
      </c>
      <c r="E6" s="74">
        <v>271.09</v>
      </c>
      <c r="F6" s="75">
        <f>E6/D6</f>
        <v>0.690007126858074</v>
      </c>
      <c r="G6" s="76"/>
      <c r="H6" s="77" t="s">
        <v>27</v>
      </c>
      <c r="I6" s="77" t="s">
        <v>27</v>
      </c>
    </row>
    <row r="7" s="55" customFormat="1" ht="23.25" customHeight="1" spans="1:9">
      <c r="A7" s="62" t="s">
        <v>29</v>
      </c>
      <c r="B7" s="61" t="s">
        <v>30</v>
      </c>
      <c r="C7" s="61"/>
      <c r="D7" s="61"/>
      <c r="E7" s="62" t="s">
        <v>31</v>
      </c>
      <c r="F7" s="62"/>
      <c r="G7" s="62"/>
      <c r="H7" s="62"/>
      <c r="I7" s="62"/>
    </row>
    <row r="8" s="55" customFormat="1" ht="103" customHeight="1" spans="1:9">
      <c r="A8" s="65"/>
      <c r="B8" s="73" t="s">
        <v>32</v>
      </c>
      <c r="C8" s="73"/>
      <c r="D8" s="73"/>
      <c r="E8" s="79" t="s">
        <v>33</v>
      </c>
      <c r="F8" s="79"/>
      <c r="G8" s="79"/>
      <c r="H8" s="79"/>
      <c r="I8" s="109"/>
    </row>
    <row r="9" s="55" customFormat="1" ht="66" customHeight="1" spans="1:9">
      <c r="A9" s="65"/>
      <c r="B9" s="73" t="s">
        <v>34</v>
      </c>
      <c r="C9" s="73"/>
      <c r="D9" s="73"/>
      <c r="E9" s="79" t="s">
        <v>35</v>
      </c>
      <c r="F9" s="79"/>
      <c r="G9" s="79"/>
      <c r="H9" s="79"/>
      <c r="I9" s="109"/>
    </row>
    <row r="10" s="55" customFormat="1" ht="127" customHeight="1" spans="1:9">
      <c r="A10" s="65"/>
      <c r="B10" s="73" t="s">
        <v>36</v>
      </c>
      <c r="C10" s="73"/>
      <c r="D10" s="73"/>
      <c r="E10" s="79" t="s">
        <v>37</v>
      </c>
      <c r="F10" s="79"/>
      <c r="G10" s="79"/>
      <c r="H10" s="79"/>
      <c r="I10" s="109"/>
    </row>
    <row r="11" s="55" customFormat="1" ht="116" customHeight="1" spans="1:9">
      <c r="A11" s="65"/>
      <c r="B11" s="73" t="s">
        <v>38</v>
      </c>
      <c r="C11" s="73"/>
      <c r="D11" s="73"/>
      <c r="E11" s="79" t="s">
        <v>39</v>
      </c>
      <c r="F11" s="79"/>
      <c r="G11" s="79"/>
      <c r="H11" s="79"/>
      <c r="I11" s="109"/>
    </row>
    <row r="12" s="55" customFormat="1" ht="23.25" customHeight="1" spans="1:9">
      <c r="A12" s="80" t="s">
        <v>40</v>
      </c>
      <c r="B12" s="63" t="s">
        <v>41</v>
      </c>
      <c r="C12" s="81" t="s">
        <v>42</v>
      </c>
      <c r="D12" s="64" t="s">
        <v>43</v>
      </c>
      <c r="E12" s="62" t="s">
        <v>44</v>
      </c>
      <c r="F12" s="62" t="s">
        <v>45</v>
      </c>
      <c r="G12" s="62" t="s">
        <v>23</v>
      </c>
      <c r="H12" s="62" t="s">
        <v>24</v>
      </c>
      <c r="I12" s="62" t="s">
        <v>46</v>
      </c>
    </row>
    <row r="13" s="55" customFormat="1" ht="23.25" customHeight="1" spans="1:9">
      <c r="A13" s="80"/>
      <c r="B13" s="82" t="s">
        <v>47</v>
      </c>
      <c r="C13" s="83" t="s">
        <v>48</v>
      </c>
      <c r="D13" s="84" t="s">
        <v>49</v>
      </c>
      <c r="E13" s="85" t="s">
        <v>50</v>
      </c>
      <c r="F13" s="86" t="s">
        <v>51</v>
      </c>
      <c r="G13" s="87">
        <v>2</v>
      </c>
      <c r="H13" s="87">
        <v>2</v>
      </c>
      <c r="I13" s="110"/>
    </row>
    <row r="14" s="55" customFormat="1" ht="69" customHeight="1" spans="1:9">
      <c r="A14" s="80"/>
      <c r="B14" s="88"/>
      <c r="C14" s="89"/>
      <c r="D14" s="84" t="s">
        <v>52</v>
      </c>
      <c r="E14" s="85" t="s">
        <v>50</v>
      </c>
      <c r="F14" s="86" t="s">
        <v>53</v>
      </c>
      <c r="G14" s="87">
        <v>2</v>
      </c>
      <c r="H14" s="90">
        <v>1.38</v>
      </c>
      <c r="I14" s="111" t="s">
        <v>54</v>
      </c>
    </row>
    <row r="15" s="55" customFormat="1" ht="23" customHeight="1" spans="1:9">
      <c r="A15" s="80"/>
      <c r="B15" s="88"/>
      <c r="C15" s="89"/>
      <c r="D15" s="84" t="s">
        <v>55</v>
      </c>
      <c r="E15" s="85" t="s">
        <v>56</v>
      </c>
      <c r="F15" s="86" t="s">
        <v>57</v>
      </c>
      <c r="G15" s="87">
        <v>2</v>
      </c>
      <c r="H15" s="87">
        <v>2</v>
      </c>
      <c r="I15" s="110"/>
    </row>
    <row r="16" s="55" customFormat="1" ht="119" customHeight="1" spans="1:9">
      <c r="A16" s="80"/>
      <c r="B16" s="88"/>
      <c r="C16" s="91"/>
      <c r="D16" s="84" t="s">
        <v>58</v>
      </c>
      <c r="E16" s="85" t="s">
        <v>59</v>
      </c>
      <c r="F16" s="86" t="s">
        <v>60</v>
      </c>
      <c r="G16" s="87">
        <v>2</v>
      </c>
      <c r="H16" s="87">
        <v>0</v>
      </c>
      <c r="I16" s="111" t="s">
        <v>61</v>
      </c>
    </row>
    <row r="17" s="55" customFormat="1" ht="23.25" customHeight="1" spans="1:9">
      <c r="A17" s="80"/>
      <c r="B17" s="88"/>
      <c r="C17" s="92" t="s">
        <v>62</v>
      </c>
      <c r="D17" s="84" t="s">
        <v>63</v>
      </c>
      <c r="E17" s="80" t="s">
        <v>64</v>
      </c>
      <c r="F17" s="80" t="s">
        <v>50</v>
      </c>
      <c r="G17" s="87">
        <v>2</v>
      </c>
      <c r="H17" s="87">
        <v>2</v>
      </c>
      <c r="I17" s="69"/>
    </row>
    <row r="18" s="55" customFormat="1" ht="23.25" customHeight="1" spans="1:9">
      <c r="A18" s="80"/>
      <c r="B18" s="88"/>
      <c r="C18" s="91"/>
      <c r="D18" s="84" t="s">
        <v>65</v>
      </c>
      <c r="E18" s="80" t="s">
        <v>66</v>
      </c>
      <c r="F18" s="80" t="s">
        <v>50</v>
      </c>
      <c r="G18" s="87">
        <v>2</v>
      </c>
      <c r="H18" s="87">
        <v>2</v>
      </c>
      <c r="I18" s="69"/>
    </row>
    <row r="19" s="55" customFormat="1" ht="23.25" customHeight="1" spans="1:9">
      <c r="A19" s="80"/>
      <c r="B19" s="88"/>
      <c r="C19" s="93" t="s">
        <v>67</v>
      </c>
      <c r="D19" s="84" t="s">
        <v>68</v>
      </c>
      <c r="E19" s="80" t="s">
        <v>66</v>
      </c>
      <c r="F19" s="80" t="s">
        <v>50</v>
      </c>
      <c r="G19" s="87">
        <v>2</v>
      </c>
      <c r="H19" s="87">
        <v>2</v>
      </c>
      <c r="I19" s="69"/>
    </row>
    <row r="20" s="55" customFormat="1" ht="23.25" customHeight="1" spans="1:9">
      <c r="A20" s="80"/>
      <c r="B20" s="88"/>
      <c r="C20" s="94" t="s">
        <v>69</v>
      </c>
      <c r="D20" s="84" t="s">
        <v>70</v>
      </c>
      <c r="E20" s="80" t="s">
        <v>66</v>
      </c>
      <c r="F20" s="80" t="s">
        <v>50</v>
      </c>
      <c r="G20" s="87">
        <v>2</v>
      </c>
      <c r="H20" s="87">
        <v>2</v>
      </c>
      <c r="I20" s="69"/>
    </row>
    <row r="21" s="55" customFormat="1" ht="23.25" customHeight="1" spans="1:9">
      <c r="A21" s="80"/>
      <c r="B21" s="88"/>
      <c r="C21" s="94" t="s">
        <v>71</v>
      </c>
      <c r="D21" s="84" t="s">
        <v>72</v>
      </c>
      <c r="E21" s="85" t="s">
        <v>56</v>
      </c>
      <c r="F21" s="80" t="s">
        <v>73</v>
      </c>
      <c r="G21" s="87">
        <v>2</v>
      </c>
      <c r="H21" s="87">
        <v>2</v>
      </c>
      <c r="I21" s="110"/>
    </row>
    <row r="22" s="55" customFormat="1" ht="23.25" customHeight="1" spans="1:9">
      <c r="A22" s="80"/>
      <c r="B22" s="95"/>
      <c r="C22" s="94" t="s">
        <v>74</v>
      </c>
      <c r="D22" s="84" t="s">
        <v>75</v>
      </c>
      <c r="E22" s="80" t="s">
        <v>64</v>
      </c>
      <c r="F22" s="80" t="s">
        <v>50</v>
      </c>
      <c r="G22" s="87">
        <v>2</v>
      </c>
      <c r="H22" s="87">
        <v>2</v>
      </c>
      <c r="I22" s="69"/>
    </row>
    <row r="23" s="55" customFormat="1" ht="23.25" customHeight="1" spans="1:9">
      <c r="A23" s="80"/>
      <c r="B23" s="96" t="s">
        <v>76</v>
      </c>
      <c r="C23" s="83" t="s">
        <v>77</v>
      </c>
      <c r="D23" s="84" t="s">
        <v>78</v>
      </c>
      <c r="E23" s="80" t="s">
        <v>79</v>
      </c>
      <c r="F23" s="80" t="s">
        <v>50</v>
      </c>
      <c r="G23" s="97">
        <v>1.5</v>
      </c>
      <c r="H23" s="97">
        <v>1.5</v>
      </c>
      <c r="I23" s="69"/>
    </row>
    <row r="24" s="55" customFormat="1" ht="23.25" customHeight="1" spans="1:9">
      <c r="A24" s="80"/>
      <c r="B24" s="98"/>
      <c r="C24" s="89"/>
      <c r="D24" s="84" t="s">
        <v>80</v>
      </c>
      <c r="E24" s="80" t="s">
        <v>79</v>
      </c>
      <c r="F24" s="80" t="s">
        <v>81</v>
      </c>
      <c r="G24" s="97">
        <v>1.5</v>
      </c>
      <c r="H24" s="97">
        <v>1.5</v>
      </c>
      <c r="I24" s="69"/>
    </row>
    <row r="25" s="55" customFormat="1" ht="23.25" customHeight="1" spans="1:9">
      <c r="A25" s="80"/>
      <c r="B25" s="98"/>
      <c r="C25" s="89"/>
      <c r="D25" s="84" t="s">
        <v>82</v>
      </c>
      <c r="E25" s="80" t="s">
        <v>83</v>
      </c>
      <c r="F25" s="80" t="s">
        <v>84</v>
      </c>
      <c r="G25" s="97">
        <v>1.5</v>
      </c>
      <c r="H25" s="97">
        <v>1.5</v>
      </c>
      <c r="I25" s="69"/>
    </row>
    <row r="26" s="55" customFormat="1" ht="23.25" customHeight="1" spans="1:9">
      <c r="A26" s="80"/>
      <c r="B26" s="98"/>
      <c r="C26" s="89"/>
      <c r="D26" s="84" t="s">
        <v>85</v>
      </c>
      <c r="E26" s="80" t="s">
        <v>50</v>
      </c>
      <c r="F26" s="80" t="s">
        <v>50</v>
      </c>
      <c r="G26" s="97">
        <v>1.5</v>
      </c>
      <c r="H26" s="97">
        <v>1.5</v>
      </c>
      <c r="I26" s="69"/>
    </row>
    <row r="27" s="55" customFormat="1" ht="23.25" customHeight="1" spans="1:9">
      <c r="A27" s="80"/>
      <c r="B27" s="98"/>
      <c r="C27" s="89"/>
      <c r="D27" s="84" t="s">
        <v>86</v>
      </c>
      <c r="E27" s="80" t="s">
        <v>50</v>
      </c>
      <c r="F27" s="80" t="s">
        <v>50</v>
      </c>
      <c r="G27" s="97">
        <v>1.5</v>
      </c>
      <c r="H27" s="97">
        <v>1.5</v>
      </c>
      <c r="I27" s="69"/>
    </row>
    <row r="28" s="55" customFormat="1" ht="23.25" customHeight="1" spans="1:9">
      <c r="A28" s="80"/>
      <c r="B28" s="98"/>
      <c r="C28" s="89"/>
      <c r="D28" s="84" t="s">
        <v>87</v>
      </c>
      <c r="E28" s="80" t="s">
        <v>88</v>
      </c>
      <c r="F28" s="80" t="s">
        <v>50</v>
      </c>
      <c r="G28" s="97">
        <v>1.5</v>
      </c>
      <c r="H28" s="97">
        <v>1.5</v>
      </c>
      <c r="I28" s="69"/>
    </row>
    <row r="29" s="55" customFormat="1" ht="23.25" customHeight="1" spans="1:9">
      <c r="A29" s="80"/>
      <c r="B29" s="98"/>
      <c r="C29" s="89"/>
      <c r="D29" s="84" t="s">
        <v>89</v>
      </c>
      <c r="E29" s="80" t="s">
        <v>90</v>
      </c>
      <c r="F29" s="80" t="s">
        <v>91</v>
      </c>
      <c r="G29" s="97">
        <v>1.5</v>
      </c>
      <c r="H29" s="97">
        <v>1.5</v>
      </c>
      <c r="I29" s="69"/>
    </row>
    <row r="30" s="55" customFormat="1" ht="23.25" customHeight="1" spans="1:9">
      <c r="A30" s="80"/>
      <c r="B30" s="98"/>
      <c r="C30" s="89"/>
      <c r="D30" s="84" t="s">
        <v>92</v>
      </c>
      <c r="E30" s="80" t="s">
        <v>90</v>
      </c>
      <c r="F30" s="80" t="s">
        <v>93</v>
      </c>
      <c r="G30" s="97">
        <v>1.5</v>
      </c>
      <c r="H30" s="97">
        <v>1.5</v>
      </c>
      <c r="I30" s="69"/>
    </row>
    <row r="31" s="55" customFormat="1" ht="23.25" customHeight="1" spans="1:9">
      <c r="A31" s="80"/>
      <c r="B31" s="98"/>
      <c r="C31" s="89"/>
      <c r="D31" s="84" t="s">
        <v>94</v>
      </c>
      <c r="E31" s="80" t="s">
        <v>95</v>
      </c>
      <c r="F31" s="85" t="s">
        <v>73</v>
      </c>
      <c r="G31" s="97">
        <v>1.5</v>
      </c>
      <c r="H31" s="97">
        <v>1.5</v>
      </c>
      <c r="I31" s="69"/>
    </row>
    <row r="32" s="55" customFormat="1" ht="23.25" customHeight="1" spans="1:9">
      <c r="A32" s="80"/>
      <c r="B32" s="98"/>
      <c r="C32" s="89"/>
      <c r="D32" s="84" t="s">
        <v>96</v>
      </c>
      <c r="E32" s="80" t="s">
        <v>97</v>
      </c>
      <c r="F32" s="80">
        <f>0%</f>
        <v>0</v>
      </c>
      <c r="G32" s="97">
        <v>1.5</v>
      </c>
      <c r="H32" s="97">
        <v>1.5</v>
      </c>
      <c r="I32" s="69"/>
    </row>
    <row r="33" s="55" customFormat="1" ht="23.25" customHeight="1" spans="1:9">
      <c r="A33" s="80"/>
      <c r="B33" s="98"/>
      <c r="C33" s="89"/>
      <c r="D33" s="84" t="s">
        <v>98</v>
      </c>
      <c r="E33" s="80" t="s">
        <v>88</v>
      </c>
      <c r="F33" s="80" t="s">
        <v>99</v>
      </c>
      <c r="G33" s="97">
        <v>1.5</v>
      </c>
      <c r="H33" s="97">
        <v>1.5</v>
      </c>
      <c r="I33" s="69"/>
    </row>
    <row r="34" s="55" customFormat="1" ht="23.25" customHeight="1" spans="1:9">
      <c r="A34" s="80"/>
      <c r="B34" s="98"/>
      <c r="C34" s="89"/>
      <c r="D34" s="84" t="s">
        <v>100</v>
      </c>
      <c r="E34" s="80" t="s">
        <v>97</v>
      </c>
      <c r="F34" s="80">
        <f>0%</f>
        <v>0</v>
      </c>
      <c r="G34" s="97">
        <v>1.5</v>
      </c>
      <c r="H34" s="97">
        <v>1.5</v>
      </c>
      <c r="I34" s="69"/>
    </row>
    <row r="35" s="55" customFormat="1" ht="23.25" customHeight="1" spans="1:9">
      <c r="A35" s="80"/>
      <c r="B35" s="98"/>
      <c r="C35" s="89"/>
      <c r="D35" s="84" t="s">
        <v>101</v>
      </c>
      <c r="E35" s="80" t="s">
        <v>50</v>
      </c>
      <c r="F35" s="80" t="s">
        <v>50</v>
      </c>
      <c r="G35" s="97">
        <v>1.5</v>
      </c>
      <c r="H35" s="97">
        <v>1.5</v>
      </c>
      <c r="I35" s="69"/>
    </row>
    <row r="36" s="55" customFormat="1" ht="94" customHeight="1" spans="1:9">
      <c r="A36" s="80"/>
      <c r="B36" s="98"/>
      <c r="C36" s="89"/>
      <c r="D36" s="84" t="s">
        <v>102</v>
      </c>
      <c r="E36" s="80" t="s">
        <v>103</v>
      </c>
      <c r="F36" s="86" t="s">
        <v>104</v>
      </c>
      <c r="G36" s="97">
        <v>1.5</v>
      </c>
      <c r="H36" s="87">
        <v>1</v>
      </c>
      <c r="I36" s="112" t="s">
        <v>105</v>
      </c>
    </row>
    <row r="37" s="55" customFormat="1" ht="144" customHeight="1" spans="1:9">
      <c r="A37" s="80"/>
      <c r="B37" s="98"/>
      <c r="C37" s="89"/>
      <c r="D37" s="84" t="s">
        <v>106</v>
      </c>
      <c r="E37" s="80" t="s">
        <v>107</v>
      </c>
      <c r="F37" s="86" t="s">
        <v>108</v>
      </c>
      <c r="G37" s="97">
        <v>1.5</v>
      </c>
      <c r="H37" s="90">
        <v>0.48</v>
      </c>
      <c r="I37" s="112" t="s">
        <v>109</v>
      </c>
    </row>
    <row r="38" s="55" customFormat="1" ht="23.25" customHeight="1" spans="1:9">
      <c r="A38" s="80"/>
      <c r="B38" s="98"/>
      <c r="C38" s="89"/>
      <c r="D38" s="84" t="s">
        <v>110</v>
      </c>
      <c r="E38" s="80" t="s">
        <v>50</v>
      </c>
      <c r="F38" s="80" t="s">
        <v>50</v>
      </c>
      <c r="G38" s="97">
        <v>1.5</v>
      </c>
      <c r="H38" s="97">
        <v>1.5</v>
      </c>
      <c r="I38" s="69"/>
    </row>
    <row r="39" s="55" customFormat="1" ht="23.25" customHeight="1" spans="1:9">
      <c r="A39" s="80"/>
      <c r="B39" s="98"/>
      <c r="C39" s="89"/>
      <c r="D39" s="84" t="s">
        <v>111</v>
      </c>
      <c r="E39" s="80" t="s">
        <v>112</v>
      </c>
      <c r="F39" s="80" t="s">
        <v>50</v>
      </c>
      <c r="G39" s="97">
        <v>1.5</v>
      </c>
      <c r="H39" s="97">
        <v>1.5</v>
      </c>
      <c r="I39" s="69"/>
    </row>
    <row r="40" s="55" customFormat="1" ht="23.25" customHeight="1" spans="1:9">
      <c r="A40" s="80"/>
      <c r="B40" s="98"/>
      <c r="C40" s="89"/>
      <c r="D40" s="84" t="s">
        <v>113</v>
      </c>
      <c r="E40" s="80" t="s">
        <v>114</v>
      </c>
      <c r="F40" s="80" t="s">
        <v>50</v>
      </c>
      <c r="G40" s="97">
        <v>1.5</v>
      </c>
      <c r="H40" s="97">
        <v>1.5</v>
      </c>
      <c r="I40" s="69"/>
    </row>
    <row r="41" s="55" customFormat="1" ht="23.25" customHeight="1" spans="1:9">
      <c r="A41" s="80"/>
      <c r="B41" s="98"/>
      <c r="C41" s="89"/>
      <c r="D41" s="84" t="s">
        <v>115</v>
      </c>
      <c r="E41" s="80" t="s">
        <v>114</v>
      </c>
      <c r="F41" s="80" t="s">
        <v>50</v>
      </c>
      <c r="G41" s="97">
        <v>1.5</v>
      </c>
      <c r="H41" s="97">
        <v>1.5</v>
      </c>
      <c r="I41" s="69"/>
    </row>
    <row r="42" s="55" customFormat="1" ht="23.25" customHeight="1" spans="1:9">
      <c r="A42" s="80"/>
      <c r="B42" s="98"/>
      <c r="C42" s="89"/>
      <c r="D42" s="84" t="s">
        <v>116</v>
      </c>
      <c r="E42" s="80" t="s">
        <v>114</v>
      </c>
      <c r="F42" s="80" t="s">
        <v>50</v>
      </c>
      <c r="G42" s="97">
        <v>1.5</v>
      </c>
      <c r="H42" s="97">
        <v>1.5</v>
      </c>
      <c r="I42" s="69"/>
    </row>
    <row r="43" s="55" customFormat="1" ht="23.25" customHeight="1" spans="1:9">
      <c r="A43" s="80"/>
      <c r="B43" s="98"/>
      <c r="C43" s="89"/>
      <c r="D43" s="84" t="s">
        <v>117</v>
      </c>
      <c r="E43" s="80" t="s">
        <v>114</v>
      </c>
      <c r="F43" s="80" t="s">
        <v>50</v>
      </c>
      <c r="G43" s="97">
        <v>1.5</v>
      </c>
      <c r="H43" s="97">
        <v>1.5</v>
      </c>
      <c r="I43" s="69"/>
    </row>
    <row r="44" s="55" customFormat="1" ht="23.25" customHeight="1" spans="1:9">
      <c r="A44" s="80"/>
      <c r="B44" s="98"/>
      <c r="C44" s="89"/>
      <c r="D44" s="84" t="s">
        <v>118</v>
      </c>
      <c r="E44" s="80" t="s">
        <v>119</v>
      </c>
      <c r="F44" s="80" t="s">
        <v>50</v>
      </c>
      <c r="G44" s="97">
        <v>1.5</v>
      </c>
      <c r="H44" s="97">
        <v>1.5</v>
      </c>
      <c r="I44" s="69"/>
    </row>
    <row r="45" s="55" customFormat="1" ht="23.25" customHeight="1" spans="1:9">
      <c r="A45" s="80"/>
      <c r="B45" s="98"/>
      <c r="C45" s="80" t="s">
        <v>120</v>
      </c>
      <c r="D45" s="84" t="s">
        <v>121</v>
      </c>
      <c r="E45" s="80" t="s">
        <v>112</v>
      </c>
      <c r="F45" s="80" t="s">
        <v>50</v>
      </c>
      <c r="G45" s="97">
        <v>1.5</v>
      </c>
      <c r="H45" s="97">
        <v>1.5</v>
      </c>
      <c r="I45" s="69"/>
    </row>
    <row r="46" s="55" customFormat="1" ht="131" customHeight="1" spans="1:9">
      <c r="A46" s="80"/>
      <c r="B46" s="98"/>
      <c r="C46" s="80"/>
      <c r="D46" s="84" t="s">
        <v>122</v>
      </c>
      <c r="E46" s="80" t="s">
        <v>103</v>
      </c>
      <c r="F46" s="80" t="s">
        <v>123</v>
      </c>
      <c r="G46" s="97">
        <v>1.5</v>
      </c>
      <c r="H46" s="97">
        <v>0.8</v>
      </c>
      <c r="I46" s="112" t="s">
        <v>124</v>
      </c>
    </row>
    <row r="47" s="55" customFormat="1" ht="26" customHeight="1" spans="1:9">
      <c r="A47" s="80"/>
      <c r="B47" s="98"/>
      <c r="C47" s="80"/>
      <c r="D47" s="84" t="s">
        <v>125</v>
      </c>
      <c r="E47" s="80" t="s">
        <v>126</v>
      </c>
      <c r="F47" s="80" t="s">
        <v>50</v>
      </c>
      <c r="G47" s="97">
        <v>1.5</v>
      </c>
      <c r="H47" s="97">
        <v>1.5</v>
      </c>
      <c r="I47" s="69"/>
    </row>
    <row r="48" s="55" customFormat="1" ht="23.25" customHeight="1" spans="1:9">
      <c r="A48" s="80"/>
      <c r="B48" s="98"/>
      <c r="C48" s="80"/>
      <c r="D48" s="84" t="s">
        <v>127</v>
      </c>
      <c r="E48" s="80" t="s">
        <v>112</v>
      </c>
      <c r="F48" s="80" t="s">
        <v>50</v>
      </c>
      <c r="G48" s="97">
        <v>1.5</v>
      </c>
      <c r="H48" s="97">
        <v>1.5</v>
      </c>
      <c r="I48" s="69"/>
    </row>
    <row r="49" s="55" customFormat="1" ht="27" customHeight="1" spans="1:9">
      <c r="A49" s="80"/>
      <c r="B49" s="98"/>
      <c r="C49" s="80"/>
      <c r="D49" s="84" t="s">
        <v>128</v>
      </c>
      <c r="E49" s="80" t="s">
        <v>129</v>
      </c>
      <c r="F49" s="80" t="s">
        <v>50</v>
      </c>
      <c r="G49" s="97">
        <v>1.5</v>
      </c>
      <c r="H49" s="97">
        <v>1.5</v>
      </c>
      <c r="I49" s="69"/>
    </row>
    <row r="50" s="55" customFormat="1" ht="23.25" customHeight="1" spans="1:9">
      <c r="A50" s="80"/>
      <c r="B50" s="98"/>
      <c r="C50" s="80"/>
      <c r="D50" s="84" t="s">
        <v>130</v>
      </c>
      <c r="E50" s="80" t="s">
        <v>112</v>
      </c>
      <c r="F50" s="80" t="s">
        <v>50</v>
      </c>
      <c r="G50" s="97">
        <v>1.5</v>
      </c>
      <c r="H50" s="97">
        <v>1.5</v>
      </c>
      <c r="I50" s="69"/>
    </row>
    <row r="51" s="55" customFormat="1" ht="23.25" customHeight="1" spans="1:9">
      <c r="A51" s="80"/>
      <c r="B51" s="98"/>
      <c r="C51" s="83" t="s">
        <v>131</v>
      </c>
      <c r="D51" s="99" t="s">
        <v>132</v>
      </c>
      <c r="E51" s="80" t="s">
        <v>133</v>
      </c>
      <c r="F51" s="80" t="s">
        <v>134</v>
      </c>
      <c r="G51" s="87">
        <v>4</v>
      </c>
      <c r="H51" s="87">
        <v>4</v>
      </c>
      <c r="I51" s="69"/>
    </row>
    <row r="52" s="55" customFormat="1" ht="23.25" customHeight="1" spans="1:9">
      <c r="A52" s="80"/>
      <c r="B52" s="100"/>
      <c r="C52" s="91"/>
      <c r="D52" s="99" t="s">
        <v>135</v>
      </c>
      <c r="E52" s="80" t="s">
        <v>136</v>
      </c>
      <c r="F52" s="80" t="s">
        <v>137</v>
      </c>
      <c r="G52" s="87">
        <v>4</v>
      </c>
      <c r="H52" s="87">
        <v>4</v>
      </c>
      <c r="I52" s="69"/>
    </row>
    <row r="53" s="55" customFormat="1" ht="23.25" customHeight="1" spans="1:9">
      <c r="A53" s="80"/>
      <c r="B53" s="101" t="s">
        <v>138</v>
      </c>
      <c r="C53" s="93" t="s">
        <v>139</v>
      </c>
      <c r="D53" s="84" t="s">
        <v>140</v>
      </c>
      <c r="E53" s="80" t="s">
        <v>141</v>
      </c>
      <c r="F53" s="80" t="s">
        <v>50</v>
      </c>
      <c r="G53" s="87">
        <v>3</v>
      </c>
      <c r="H53" s="87">
        <v>3</v>
      </c>
      <c r="I53" s="69"/>
    </row>
    <row r="54" s="55" customFormat="1" ht="23.25" customHeight="1" spans="1:9">
      <c r="A54" s="80"/>
      <c r="B54" s="88"/>
      <c r="C54" s="94" t="s">
        <v>142</v>
      </c>
      <c r="D54" s="84" t="s">
        <v>143</v>
      </c>
      <c r="E54" s="80" t="s">
        <v>141</v>
      </c>
      <c r="F54" s="80" t="s">
        <v>50</v>
      </c>
      <c r="G54" s="87">
        <v>3</v>
      </c>
      <c r="H54" s="87">
        <v>3</v>
      </c>
      <c r="I54" s="69"/>
    </row>
    <row r="55" s="55" customFormat="1" ht="23.25" customHeight="1" spans="1:9">
      <c r="A55" s="80"/>
      <c r="B55" s="88"/>
      <c r="C55" s="83" t="s">
        <v>144</v>
      </c>
      <c r="D55" s="102" t="s">
        <v>145</v>
      </c>
      <c r="E55" s="80" t="s">
        <v>141</v>
      </c>
      <c r="F55" s="80" t="s">
        <v>50</v>
      </c>
      <c r="G55" s="87">
        <v>4</v>
      </c>
      <c r="H55" s="87">
        <v>4</v>
      </c>
      <c r="I55" s="69"/>
    </row>
    <row r="56" s="55" customFormat="1" ht="23.25" customHeight="1" spans="1:9">
      <c r="A56" s="80"/>
      <c r="B56" s="80" t="s">
        <v>146</v>
      </c>
      <c r="C56" s="103" t="s">
        <v>147</v>
      </c>
      <c r="D56" s="102" t="s">
        <v>148</v>
      </c>
      <c r="E56" s="80" t="s">
        <v>90</v>
      </c>
      <c r="F56" s="86" t="s">
        <v>149</v>
      </c>
      <c r="G56" s="87">
        <v>5</v>
      </c>
      <c r="H56" s="87">
        <v>5</v>
      </c>
      <c r="I56" s="69"/>
    </row>
    <row r="57" s="55" customFormat="1" ht="23.25" customHeight="1" spans="1:9">
      <c r="A57" s="80"/>
      <c r="B57" s="80"/>
      <c r="C57" s="80" t="s">
        <v>150</v>
      </c>
      <c r="D57" s="102" t="s">
        <v>151</v>
      </c>
      <c r="E57" s="80" t="s">
        <v>90</v>
      </c>
      <c r="F57" s="86" t="s">
        <v>152</v>
      </c>
      <c r="G57" s="87">
        <v>5</v>
      </c>
      <c r="H57" s="87">
        <v>5</v>
      </c>
      <c r="I57" s="69"/>
    </row>
    <row r="58" s="55" customFormat="1" ht="23.25" customHeight="1" spans="1:9">
      <c r="A58" s="62" t="s">
        <v>153</v>
      </c>
      <c r="B58" s="62"/>
      <c r="C58" s="62"/>
      <c r="D58" s="62"/>
      <c r="E58" s="62"/>
      <c r="F58" s="62"/>
      <c r="G58" s="62">
        <f>SUM(G13:G57)+H4</f>
        <v>100</v>
      </c>
      <c r="H58" s="104">
        <f>SUM(H13:H57)+I4</f>
        <v>93.73</v>
      </c>
      <c r="I58" s="62" t="s">
        <v>154</v>
      </c>
    </row>
    <row r="59" s="55" customFormat="1" ht="23.25" customHeight="1" spans="1:9">
      <c r="A59" s="105" t="s">
        <v>155</v>
      </c>
      <c r="B59" s="106"/>
      <c r="C59" s="106"/>
      <c r="D59" s="106"/>
      <c r="E59" s="106"/>
      <c r="F59" s="106"/>
      <c r="G59" s="106"/>
      <c r="H59" s="106"/>
      <c r="I59" s="113"/>
    </row>
    <row r="60" s="55" customFormat="1" ht="13.5"/>
    <row r="61" s="55" customFormat="1" ht="13.5"/>
    <row r="62" s="55" customFormat="1" ht="13.5"/>
    <row r="63" s="55" customFormat="1" ht="13.5"/>
    <row r="64" s="55" customFormat="1" spans="16379:16381">
      <c r="XEY64" s="56"/>
      <c r="XEZ64" s="56"/>
      <c r="XFA64" s="56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58:F58"/>
    <mergeCell ref="A59:I59"/>
    <mergeCell ref="A3:A6"/>
    <mergeCell ref="A7:A11"/>
    <mergeCell ref="A12:A57"/>
    <mergeCell ref="B13:B22"/>
    <mergeCell ref="B23:B52"/>
    <mergeCell ref="B53:B55"/>
    <mergeCell ref="B56:B57"/>
    <mergeCell ref="C13:C16"/>
    <mergeCell ref="C17:C18"/>
    <mergeCell ref="C23:C44"/>
    <mergeCell ref="C45:C50"/>
    <mergeCell ref="C51:C52"/>
  </mergeCells>
  <pageMargins left="0.314583333333333" right="0.354166666666667" top="0.314583333333333" bottom="0.196527777777778" header="0.5" footer="0.5"/>
  <pageSetup paperSize="9" scale="5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G8" sqref="G8"/>
    </sheetView>
  </sheetViews>
  <sheetFormatPr defaultColWidth="9" defaultRowHeight="13.5"/>
  <cols>
    <col min="1" max="1" width="8.125" style="41" customWidth="1"/>
    <col min="2" max="2" width="33.6333333333333" customWidth="1"/>
    <col min="3" max="3" width="19.2" customWidth="1"/>
    <col min="4" max="4" width="12.625" customWidth="1"/>
    <col min="5" max="6" width="13.25" customWidth="1"/>
    <col min="7" max="11" width="12.625" customWidth="1"/>
  </cols>
  <sheetData>
    <row r="1" ht="57" customHeight="1" spans="1:11">
      <c r="A1" s="42" t="s">
        <v>156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="40" customFormat="1" ht="30" customHeight="1" spans="1:11">
      <c r="A2" s="43" t="s">
        <v>157</v>
      </c>
      <c r="B2" s="44" t="s">
        <v>158</v>
      </c>
      <c r="C2" s="45" t="s">
        <v>159</v>
      </c>
      <c r="D2" s="44" t="s">
        <v>160</v>
      </c>
      <c r="E2" s="44"/>
      <c r="F2" s="44"/>
      <c r="G2" s="44"/>
      <c r="H2" s="44"/>
      <c r="I2" s="44"/>
      <c r="J2" s="43" t="s">
        <v>161</v>
      </c>
      <c r="K2" s="43" t="s">
        <v>162</v>
      </c>
    </row>
    <row r="3" s="40" customFormat="1" ht="30" customHeight="1" spans="1:11">
      <c r="A3" s="46"/>
      <c r="B3" s="44"/>
      <c r="C3" s="45"/>
      <c r="D3" s="44" t="s">
        <v>20</v>
      </c>
      <c r="E3" s="44"/>
      <c r="F3" s="44"/>
      <c r="G3" s="44"/>
      <c r="H3" s="44" t="s">
        <v>163</v>
      </c>
      <c r="I3" s="44" t="s">
        <v>164</v>
      </c>
      <c r="J3" s="46"/>
      <c r="K3" s="46"/>
    </row>
    <row r="4" s="40" customFormat="1" ht="30" customHeight="1" spans="1:11">
      <c r="A4" s="47"/>
      <c r="B4" s="44"/>
      <c r="C4" s="45"/>
      <c r="D4" s="45" t="s">
        <v>165</v>
      </c>
      <c r="E4" s="44" t="s">
        <v>166</v>
      </c>
      <c r="F4" s="44" t="s">
        <v>167</v>
      </c>
      <c r="G4" s="44" t="s">
        <v>168</v>
      </c>
      <c r="H4" s="44"/>
      <c r="I4" s="45"/>
      <c r="J4" s="47"/>
      <c r="K4" s="46"/>
    </row>
    <row r="5" ht="30" customHeight="1" spans="1:11">
      <c r="A5" s="48">
        <v>1</v>
      </c>
      <c r="B5" s="49" t="s">
        <v>169</v>
      </c>
      <c r="C5" s="50" t="s">
        <v>170</v>
      </c>
      <c r="D5" s="51">
        <f>SUM(E5:G5)</f>
        <v>80</v>
      </c>
      <c r="E5" s="52">
        <v>80</v>
      </c>
      <c r="F5" s="52"/>
      <c r="G5" s="52"/>
      <c r="H5" s="51">
        <v>80</v>
      </c>
      <c r="I5" s="54">
        <f>H5/D5</f>
        <v>1</v>
      </c>
      <c r="J5" s="48">
        <v>97.24</v>
      </c>
      <c r="K5" s="50"/>
    </row>
    <row r="6" ht="30" customHeight="1" spans="1:11">
      <c r="A6" s="48">
        <v>2</v>
      </c>
      <c r="B6" s="53" t="s">
        <v>171</v>
      </c>
      <c r="C6" s="50" t="s">
        <v>170</v>
      </c>
      <c r="D6" s="51">
        <f>SUM(E6:G6)</f>
        <v>8</v>
      </c>
      <c r="E6" s="51">
        <v>8</v>
      </c>
      <c r="F6" s="51"/>
      <c r="G6" s="51"/>
      <c r="H6" s="51">
        <v>8</v>
      </c>
      <c r="I6" s="54">
        <f>H6/D6</f>
        <v>1</v>
      </c>
      <c r="J6" s="48">
        <v>100</v>
      </c>
      <c r="K6" s="50"/>
    </row>
    <row r="7" ht="30" customHeight="1" spans="1:11">
      <c r="A7" s="48">
        <v>3</v>
      </c>
      <c r="B7" s="53" t="s">
        <v>172</v>
      </c>
      <c r="C7" s="50" t="s">
        <v>170</v>
      </c>
      <c r="D7" s="51">
        <f>SUM(E7:G7)</f>
        <v>157.92</v>
      </c>
      <c r="E7" s="51">
        <v>155</v>
      </c>
      <c r="F7" s="51">
        <v>2.92</v>
      </c>
      <c r="G7" s="51"/>
      <c r="H7" s="51">
        <v>78.09</v>
      </c>
      <c r="I7" s="54">
        <f>H7/D7</f>
        <v>0.494490881458967</v>
      </c>
      <c r="J7" s="48">
        <v>93.89</v>
      </c>
      <c r="K7" s="50"/>
    </row>
    <row r="8" ht="30" customHeight="1" spans="1:11">
      <c r="A8" s="48">
        <v>4</v>
      </c>
      <c r="B8" s="53" t="s">
        <v>173</v>
      </c>
      <c r="C8" s="50" t="s">
        <v>170</v>
      </c>
      <c r="D8" s="51">
        <f>SUM(E8:G8)</f>
        <v>146.97</v>
      </c>
      <c r="E8" s="51">
        <v>146</v>
      </c>
      <c r="F8" s="51">
        <v>0.97</v>
      </c>
      <c r="G8" s="51"/>
      <c r="H8" s="51">
        <v>105</v>
      </c>
      <c r="I8" s="54">
        <f>H8/D8</f>
        <v>0.714431516636048</v>
      </c>
      <c r="J8" s="48">
        <v>96.28</v>
      </c>
      <c r="K8" s="50"/>
    </row>
    <row r="9" ht="30" customHeight="1" spans="1:11">
      <c r="A9" s="48"/>
      <c r="B9" s="48"/>
      <c r="C9" s="50"/>
      <c r="D9" s="50"/>
      <c r="E9" s="50"/>
      <c r="F9" s="50"/>
      <c r="G9" s="50"/>
      <c r="H9" s="50"/>
      <c r="I9" s="54"/>
      <c r="J9" s="48"/>
      <c r="K9" s="50"/>
    </row>
    <row r="10" ht="30" customHeight="1" spans="1:11">
      <c r="A10" s="48"/>
      <c r="B10" s="48"/>
      <c r="C10" s="50"/>
      <c r="D10" s="50"/>
      <c r="E10" s="50"/>
      <c r="F10" s="50"/>
      <c r="G10" s="50"/>
      <c r="H10" s="50"/>
      <c r="I10" s="54"/>
      <c r="J10" s="48"/>
      <c r="K10" s="50"/>
    </row>
    <row r="11" ht="30" customHeight="1" spans="1:11">
      <c r="A11" s="48"/>
      <c r="B11" s="50"/>
      <c r="C11" s="50"/>
      <c r="D11" s="50"/>
      <c r="E11" s="50"/>
      <c r="F11" s="50"/>
      <c r="G11" s="50"/>
      <c r="H11" s="50"/>
      <c r="I11" s="54"/>
      <c r="J11" s="48"/>
      <c r="K11" s="50"/>
    </row>
    <row r="12" ht="30" customHeight="1" spans="1:11">
      <c r="A12" s="48"/>
      <c r="B12" s="50"/>
      <c r="C12" s="50"/>
      <c r="D12" s="50"/>
      <c r="E12" s="50"/>
      <c r="F12" s="50"/>
      <c r="G12" s="50"/>
      <c r="H12" s="50"/>
      <c r="I12" s="54"/>
      <c r="J12" s="48"/>
      <c r="K12" s="50"/>
    </row>
    <row r="13" ht="30" customHeight="1" spans="1:11">
      <c r="A13" s="48"/>
      <c r="B13" s="53" t="s">
        <v>174</v>
      </c>
      <c r="C13" s="50"/>
      <c r="D13" s="51">
        <f>SUM(D5:D12)</f>
        <v>392.89</v>
      </c>
      <c r="E13" s="51">
        <f>SUM(E5:E12)</f>
        <v>389</v>
      </c>
      <c r="F13" s="51">
        <f>SUM(F5:F12)</f>
        <v>3.89</v>
      </c>
      <c r="G13" s="51"/>
      <c r="H13" s="51">
        <f>SUM(H5:H12)</f>
        <v>271.09</v>
      </c>
      <c r="I13" s="54">
        <f>H13/D13</f>
        <v>0.68998956450915</v>
      </c>
      <c r="J13" s="48">
        <v>96.85</v>
      </c>
      <c r="K13" s="50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  <ignoredErrors>
    <ignoredError sqref="D5:D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workbookViewId="0">
      <selection activeCell="P14" sqref="P14"/>
    </sheetView>
  </sheetViews>
  <sheetFormatPr defaultColWidth="9" defaultRowHeight="13.5"/>
  <cols>
    <col min="1" max="1" width="5.25" customWidth="1"/>
    <col min="3" max="3" width="8.43333333333333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158</v>
      </c>
      <c r="B2" s="2"/>
      <c r="C2" s="2" t="s">
        <v>169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159</v>
      </c>
      <c r="B3" s="2"/>
      <c r="C3" s="2" t="s">
        <v>170</v>
      </c>
      <c r="D3" s="2"/>
      <c r="E3" s="2"/>
      <c r="F3" s="2"/>
      <c r="G3" s="2"/>
      <c r="H3" s="2" t="s">
        <v>176</v>
      </c>
      <c r="I3" s="2"/>
      <c r="J3" s="2" t="s">
        <v>17</v>
      </c>
      <c r="K3" s="2"/>
      <c r="L3" s="2"/>
      <c r="M3" s="2"/>
      <c r="N3" s="2"/>
    </row>
    <row r="4" ht="15" customHeight="1" spans="1:14">
      <c r="A4" s="2" t="s">
        <v>160</v>
      </c>
      <c r="B4" s="2"/>
      <c r="C4" s="2"/>
      <c r="D4" s="2"/>
      <c r="E4" s="2" t="s">
        <v>19</v>
      </c>
      <c r="F4" s="2" t="s">
        <v>177</v>
      </c>
      <c r="G4" s="2"/>
      <c r="H4" s="2" t="s">
        <v>178</v>
      </c>
      <c r="I4" s="2"/>
      <c r="J4" s="2" t="s">
        <v>23</v>
      </c>
      <c r="K4" s="2"/>
      <c r="L4" s="2" t="s">
        <v>179</v>
      </c>
      <c r="M4" s="2"/>
      <c r="N4" s="2" t="s">
        <v>24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180</v>
      </c>
      <c r="D6" s="3"/>
      <c r="E6" s="4">
        <f>SUM(E7:E9)</f>
        <v>80</v>
      </c>
      <c r="F6" s="5">
        <f>SUM(F7:F9)</f>
        <v>80</v>
      </c>
      <c r="G6" s="6"/>
      <c r="H6" s="5">
        <f>SUM(H7:H9)</f>
        <v>80</v>
      </c>
      <c r="I6" s="6"/>
      <c r="J6" s="2">
        <v>10</v>
      </c>
      <c r="K6" s="2"/>
      <c r="L6" s="22">
        <f>H6/F6</f>
        <v>1</v>
      </c>
      <c r="M6" s="22"/>
      <c r="N6" s="2">
        <v>10</v>
      </c>
    </row>
    <row r="7" ht="15" customHeight="1" spans="1:14">
      <c r="A7" s="2"/>
      <c r="B7" s="2"/>
      <c r="C7" s="2" t="s">
        <v>181</v>
      </c>
      <c r="D7" s="2"/>
      <c r="E7" s="4">
        <v>80</v>
      </c>
      <c r="F7" s="4">
        <v>80</v>
      </c>
      <c r="G7" s="4"/>
      <c r="H7" s="4">
        <v>80</v>
      </c>
      <c r="I7" s="4"/>
      <c r="J7" s="2" t="s">
        <v>27</v>
      </c>
      <c r="K7" s="2"/>
      <c r="L7" s="2"/>
      <c r="M7" s="2"/>
      <c r="N7" s="2" t="s">
        <v>27</v>
      </c>
    </row>
    <row r="8" ht="15" customHeight="1" spans="1:14">
      <c r="A8" s="2"/>
      <c r="B8" s="2"/>
      <c r="C8" s="2" t="s">
        <v>182</v>
      </c>
      <c r="D8" s="2"/>
      <c r="E8" s="2"/>
      <c r="F8" s="2"/>
      <c r="G8" s="2"/>
      <c r="H8" s="2"/>
      <c r="I8" s="2"/>
      <c r="J8" s="2" t="s">
        <v>27</v>
      </c>
      <c r="K8" s="2"/>
      <c r="L8" s="2"/>
      <c r="M8" s="2"/>
      <c r="N8" s="2" t="s">
        <v>27</v>
      </c>
    </row>
    <row r="9" ht="15" customHeight="1" spans="1:14">
      <c r="A9" s="2"/>
      <c r="B9" s="2"/>
      <c r="C9" s="2" t="s">
        <v>168</v>
      </c>
      <c r="D9" s="2"/>
      <c r="E9" s="2"/>
      <c r="F9" s="2"/>
      <c r="G9" s="2"/>
      <c r="H9" s="2"/>
      <c r="I9" s="2"/>
      <c r="J9" s="2" t="s">
        <v>27</v>
      </c>
      <c r="K9" s="2"/>
      <c r="L9" s="2"/>
      <c r="M9" s="2"/>
      <c r="N9" s="2" t="s">
        <v>27</v>
      </c>
    </row>
    <row r="10" ht="15" customHeight="1" spans="1:14">
      <c r="A10" s="2" t="s">
        <v>183</v>
      </c>
      <c r="B10" s="2" t="s">
        <v>30</v>
      </c>
      <c r="C10" s="2"/>
      <c r="D10" s="2"/>
      <c r="E10" s="2"/>
      <c r="F10" s="2"/>
      <c r="G10" s="2"/>
      <c r="H10" s="2" t="s">
        <v>184</v>
      </c>
      <c r="I10" s="2"/>
      <c r="J10" s="2"/>
      <c r="K10" s="2"/>
      <c r="L10" s="2"/>
      <c r="M10" s="2"/>
      <c r="N10" s="2"/>
    </row>
    <row r="11" ht="51" customHeight="1" spans="1:14">
      <c r="A11" s="2"/>
      <c r="B11" s="26" t="s">
        <v>185</v>
      </c>
      <c r="C11" s="26"/>
      <c r="D11" s="26"/>
      <c r="E11" s="26"/>
      <c r="F11" s="26"/>
      <c r="G11" s="26"/>
      <c r="H11" s="26" t="s">
        <v>186</v>
      </c>
      <c r="I11" s="26"/>
      <c r="J11" s="26"/>
      <c r="K11" s="26"/>
      <c r="L11" s="26"/>
      <c r="M11" s="26"/>
      <c r="N11" s="26"/>
    </row>
    <row r="12" ht="18.95" customHeight="1" spans="1:14">
      <c r="A12" s="36" t="s">
        <v>187</v>
      </c>
      <c r="B12" s="8" t="s">
        <v>41</v>
      </c>
      <c r="C12" s="8" t="s">
        <v>42</v>
      </c>
      <c r="D12" s="8" t="s">
        <v>43</v>
      </c>
      <c r="E12" s="8"/>
      <c r="F12" s="8"/>
      <c r="G12" s="8" t="s">
        <v>44</v>
      </c>
      <c r="H12" s="8" t="s">
        <v>45</v>
      </c>
      <c r="I12" s="8" t="s">
        <v>23</v>
      </c>
      <c r="J12" s="8"/>
      <c r="K12" s="8" t="s">
        <v>24</v>
      </c>
      <c r="L12" s="8"/>
      <c r="M12" s="8" t="s">
        <v>46</v>
      </c>
      <c r="N12" s="8"/>
    </row>
    <row r="13" ht="15" customHeight="1" spans="1:14">
      <c r="A13" s="36"/>
      <c r="B13" s="8" t="s">
        <v>188</v>
      </c>
      <c r="C13" s="8" t="s">
        <v>189</v>
      </c>
      <c r="D13" s="10" t="s">
        <v>190</v>
      </c>
      <c r="E13" s="10"/>
      <c r="F13" s="10"/>
      <c r="G13" s="8" t="s">
        <v>50</v>
      </c>
      <c r="H13" s="8" t="s">
        <v>50</v>
      </c>
      <c r="I13" s="8">
        <v>3.8</v>
      </c>
      <c r="J13" s="8"/>
      <c r="K13" s="8">
        <v>3.8</v>
      </c>
      <c r="L13" s="8"/>
      <c r="M13" s="8"/>
      <c r="N13" s="8"/>
    </row>
    <row r="14" ht="15" customHeight="1" spans="1:14">
      <c r="A14" s="36"/>
      <c r="B14" s="8"/>
      <c r="C14" s="8"/>
      <c r="D14" s="10" t="s">
        <v>191</v>
      </c>
      <c r="E14" s="10"/>
      <c r="F14" s="10"/>
      <c r="G14" s="8" t="s">
        <v>50</v>
      </c>
      <c r="H14" s="8" t="s">
        <v>50</v>
      </c>
      <c r="I14" s="8">
        <v>3.8</v>
      </c>
      <c r="J14" s="8"/>
      <c r="K14" s="8">
        <v>3.8</v>
      </c>
      <c r="L14" s="8"/>
      <c r="M14" s="8"/>
      <c r="N14" s="8"/>
    </row>
    <row r="15" ht="15" customHeight="1" spans="1:14">
      <c r="A15" s="36"/>
      <c r="B15" s="8"/>
      <c r="C15" s="8" t="s">
        <v>192</v>
      </c>
      <c r="D15" s="10" t="s">
        <v>193</v>
      </c>
      <c r="E15" s="10"/>
      <c r="F15" s="10"/>
      <c r="G15" s="37" t="s">
        <v>50</v>
      </c>
      <c r="H15" s="32" t="s">
        <v>50</v>
      </c>
      <c r="I15" s="8">
        <v>3.8</v>
      </c>
      <c r="J15" s="8"/>
      <c r="K15" s="8">
        <v>3.8</v>
      </c>
      <c r="L15" s="8"/>
      <c r="M15" s="8"/>
      <c r="N15" s="8"/>
    </row>
    <row r="16" ht="15" customHeight="1" spans="1:14">
      <c r="A16" s="36"/>
      <c r="B16" s="8"/>
      <c r="C16" s="8"/>
      <c r="D16" s="10" t="s">
        <v>194</v>
      </c>
      <c r="E16" s="10"/>
      <c r="F16" s="10"/>
      <c r="G16" s="37" t="s">
        <v>195</v>
      </c>
      <c r="H16" s="38" t="s">
        <v>73</v>
      </c>
      <c r="I16" s="8">
        <v>3.8</v>
      </c>
      <c r="J16" s="8"/>
      <c r="K16" s="8">
        <v>3.8</v>
      </c>
      <c r="L16" s="8"/>
      <c r="M16" s="8"/>
      <c r="N16" s="8"/>
    </row>
    <row r="17" ht="15" customHeight="1" spans="1:14">
      <c r="A17" s="36"/>
      <c r="B17" s="8"/>
      <c r="C17" s="8"/>
      <c r="D17" s="10" t="s">
        <v>196</v>
      </c>
      <c r="E17" s="10"/>
      <c r="F17" s="10"/>
      <c r="G17" s="37" t="s">
        <v>197</v>
      </c>
      <c r="H17" s="8" t="s">
        <v>50</v>
      </c>
      <c r="I17" s="8">
        <v>3.8</v>
      </c>
      <c r="J17" s="8"/>
      <c r="K17" s="8">
        <v>3.8</v>
      </c>
      <c r="L17" s="8"/>
      <c r="M17" s="8"/>
      <c r="N17" s="8"/>
    </row>
    <row r="18" ht="15" customHeight="1" spans="1:14">
      <c r="A18" s="36"/>
      <c r="B18" s="8"/>
      <c r="C18" s="8"/>
      <c r="D18" s="10" t="s">
        <v>198</v>
      </c>
      <c r="E18" s="10"/>
      <c r="F18" s="10"/>
      <c r="G18" s="37" t="s">
        <v>199</v>
      </c>
      <c r="H18" s="8" t="s">
        <v>50</v>
      </c>
      <c r="I18" s="8">
        <v>3.8</v>
      </c>
      <c r="J18" s="8"/>
      <c r="K18" s="8">
        <v>3.8</v>
      </c>
      <c r="L18" s="8"/>
      <c r="M18" s="8"/>
      <c r="N18" s="8"/>
    </row>
    <row r="19" ht="126" customHeight="1" spans="1:14">
      <c r="A19" s="36"/>
      <c r="B19" s="8"/>
      <c r="C19" s="8"/>
      <c r="D19" s="31" t="s">
        <v>200</v>
      </c>
      <c r="E19" s="31"/>
      <c r="F19" s="31"/>
      <c r="G19" s="37" t="s">
        <v>201</v>
      </c>
      <c r="H19" s="39" t="s">
        <v>108</v>
      </c>
      <c r="I19" s="8">
        <v>3.8</v>
      </c>
      <c r="J19" s="8"/>
      <c r="K19" s="8">
        <v>1.04</v>
      </c>
      <c r="L19" s="8"/>
      <c r="M19" s="27" t="s">
        <v>202</v>
      </c>
      <c r="N19" s="28"/>
    </row>
    <row r="20" ht="15" customHeight="1" spans="1:14">
      <c r="A20" s="36"/>
      <c r="B20" s="8"/>
      <c r="C20" s="8"/>
      <c r="D20" s="31" t="s">
        <v>203</v>
      </c>
      <c r="E20" s="31"/>
      <c r="F20" s="31"/>
      <c r="G20" s="8" t="s">
        <v>199</v>
      </c>
      <c r="H20" s="25" t="s">
        <v>91</v>
      </c>
      <c r="I20" s="8">
        <v>3.8</v>
      </c>
      <c r="J20" s="8"/>
      <c r="K20" s="8">
        <v>3.8</v>
      </c>
      <c r="L20" s="8"/>
      <c r="M20" s="8"/>
      <c r="N20" s="8"/>
    </row>
    <row r="21" ht="15" customHeight="1" spans="1:14">
      <c r="A21" s="36"/>
      <c r="B21" s="8"/>
      <c r="C21" s="8" t="s">
        <v>204</v>
      </c>
      <c r="D21" s="31" t="s">
        <v>205</v>
      </c>
      <c r="E21" s="31"/>
      <c r="F21" s="31"/>
      <c r="G21" s="8" t="s">
        <v>114</v>
      </c>
      <c r="H21" s="8" t="s">
        <v>50</v>
      </c>
      <c r="I21" s="8">
        <v>3.8</v>
      </c>
      <c r="J21" s="8"/>
      <c r="K21" s="8">
        <v>3.8</v>
      </c>
      <c r="L21" s="8"/>
      <c r="M21" s="8"/>
      <c r="N21" s="8"/>
    </row>
    <row r="22" ht="15" customHeight="1" spans="1:14">
      <c r="A22" s="36"/>
      <c r="B22" s="8"/>
      <c r="C22" s="8"/>
      <c r="D22" s="31" t="s">
        <v>206</v>
      </c>
      <c r="E22" s="31"/>
      <c r="F22" s="31"/>
      <c r="G22" s="8" t="s">
        <v>114</v>
      </c>
      <c r="H22" s="8" t="s">
        <v>50</v>
      </c>
      <c r="I22" s="8">
        <v>3.8</v>
      </c>
      <c r="J22" s="8"/>
      <c r="K22" s="8">
        <v>3.8</v>
      </c>
      <c r="L22" s="8"/>
      <c r="M22" s="8"/>
      <c r="N22" s="8"/>
    </row>
    <row r="23" ht="15" customHeight="1" spans="1:14">
      <c r="A23" s="36"/>
      <c r="B23" s="8"/>
      <c r="C23" s="8"/>
      <c r="D23" s="31" t="s">
        <v>207</v>
      </c>
      <c r="E23" s="31"/>
      <c r="F23" s="31"/>
      <c r="G23" s="8" t="s">
        <v>114</v>
      </c>
      <c r="H23" s="8" t="s">
        <v>50</v>
      </c>
      <c r="I23" s="8">
        <v>3.8</v>
      </c>
      <c r="J23" s="8"/>
      <c r="K23" s="8">
        <v>3.8</v>
      </c>
      <c r="L23" s="8"/>
      <c r="M23" s="8"/>
      <c r="N23" s="8"/>
    </row>
    <row r="24" ht="15" customHeight="1" spans="1:14">
      <c r="A24" s="36"/>
      <c r="B24" s="8"/>
      <c r="C24" s="8"/>
      <c r="D24" s="31" t="s">
        <v>208</v>
      </c>
      <c r="E24" s="31"/>
      <c r="F24" s="31"/>
      <c r="G24" s="8" t="s">
        <v>114</v>
      </c>
      <c r="H24" s="8" t="s">
        <v>50</v>
      </c>
      <c r="I24" s="8">
        <v>3.8</v>
      </c>
      <c r="J24" s="8"/>
      <c r="K24" s="8">
        <v>3.8</v>
      </c>
      <c r="L24" s="8"/>
      <c r="M24" s="8"/>
      <c r="N24" s="8"/>
    </row>
    <row r="25" ht="15" customHeight="1" spans="1:14">
      <c r="A25" s="36"/>
      <c r="B25" s="8"/>
      <c r="C25" s="8" t="s">
        <v>209</v>
      </c>
      <c r="D25" s="31" t="s">
        <v>210</v>
      </c>
      <c r="E25" s="31"/>
      <c r="F25" s="31"/>
      <c r="G25" s="8" t="s">
        <v>119</v>
      </c>
      <c r="H25" s="8" t="s">
        <v>50</v>
      </c>
      <c r="I25" s="8">
        <v>4.4</v>
      </c>
      <c r="J25" s="8"/>
      <c r="K25" s="8">
        <v>4.4</v>
      </c>
      <c r="L25" s="8"/>
      <c r="M25" s="8"/>
      <c r="N25" s="8"/>
    </row>
    <row r="26" ht="24" customHeight="1" spans="1:14">
      <c r="A26" s="36"/>
      <c r="B26" s="8" t="s">
        <v>211</v>
      </c>
      <c r="C26" s="8" t="s">
        <v>212</v>
      </c>
      <c r="D26" s="10" t="s">
        <v>213</v>
      </c>
      <c r="E26" s="10"/>
      <c r="F26" s="10"/>
      <c r="G26" s="8" t="s">
        <v>214</v>
      </c>
      <c r="H26" s="8" t="s">
        <v>50</v>
      </c>
      <c r="I26" s="8">
        <v>7.5</v>
      </c>
      <c r="J26" s="8"/>
      <c r="K26" s="8">
        <v>7.5</v>
      </c>
      <c r="L26" s="8"/>
      <c r="M26" s="8"/>
      <c r="N26" s="8"/>
    </row>
    <row r="27" ht="15" customHeight="1" spans="1:14">
      <c r="A27" s="36"/>
      <c r="B27" s="8"/>
      <c r="C27" s="8" t="s">
        <v>215</v>
      </c>
      <c r="D27" s="10" t="s">
        <v>216</v>
      </c>
      <c r="E27" s="10"/>
      <c r="F27" s="10"/>
      <c r="G27" s="8" t="s">
        <v>217</v>
      </c>
      <c r="H27" s="8" t="s">
        <v>50</v>
      </c>
      <c r="I27" s="8">
        <v>7.5</v>
      </c>
      <c r="J27" s="8"/>
      <c r="K27" s="8">
        <v>7.5</v>
      </c>
      <c r="L27" s="8"/>
      <c r="M27" s="8"/>
      <c r="N27" s="8"/>
    </row>
    <row r="28" ht="15" customHeight="1" spans="1:14">
      <c r="A28" s="36"/>
      <c r="B28" s="8"/>
      <c r="C28" s="8"/>
      <c r="D28" s="10" t="s">
        <v>218</v>
      </c>
      <c r="E28" s="10"/>
      <c r="F28" s="10"/>
      <c r="G28" s="8" t="s">
        <v>219</v>
      </c>
      <c r="H28" s="8" t="s">
        <v>50</v>
      </c>
      <c r="I28" s="8">
        <v>7.5</v>
      </c>
      <c r="J28" s="8"/>
      <c r="K28" s="8">
        <v>7.5</v>
      </c>
      <c r="L28" s="8"/>
      <c r="M28" s="8"/>
      <c r="N28" s="8"/>
    </row>
    <row r="29" ht="26" customHeight="1" spans="1:14">
      <c r="A29" s="36"/>
      <c r="B29" s="8"/>
      <c r="C29" s="8" t="s">
        <v>220</v>
      </c>
      <c r="D29" s="10" t="s">
        <v>221</v>
      </c>
      <c r="E29" s="10"/>
      <c r="F29" s="10"/>
      <c r="G29" s="8" t="s">
        <v>222</v>
      </c>
      <c r="H29" s="8" t="s">
        <v>50</v>
      </c>
      <c r="I29" s="8">
        <v>7.5</v>
      </c>
      <c r="J29" s="8"/>
      <c r="K29" s="8">
        <v>7.5</v>
      </c>
      <c r="L29" s="8"/>
      <c r="M29" s="8"/>
      <c r="N29" s="8"/>
    </row>
    <row r="30" ht="36" customHeight="1" spans="1:14">
      <c r="A30" s="36"/>
      <c r="B30" s="8" t="s">
        <v>223</v>
      </c>
      <c r="C30" s="8" t="s">
        <v>224</v>
      </c>
      <c r="D30" s="10" t="s">
        <v>225</v>
      </c>
      <c r="E30" s="10"/>
      <c r="F30" s="10"/>
      <c r="G30" s="8" t="s">
        <v>50</v>
      </c>
      <c r="H30" s="25" t="s">
        <v>149</v>
      </c>
      <c r="I30" s="8">
        <v>10</v>
      </c>
      <c r="J30" s="8"/>
      <c r="K30" s="8">
        <v>10</v>
      </c>
      <c r="L30" s="8"/>
      <c r="M30" s="8"/>
      <c r="N30" s="8"/>
    </row>
    <row r="31" ht="15" customHeight="1" spans="1:14">
      <c r="A31" s="17" t="s">
        <v>226</v>
      </c>
      <c r="B31" s="17"/>
      <c r="C31" s="17"/>
      <c r="D31" s="17"/>
      <c r="E31" s="17"/>
      <c r="F31" s="17"/>
      <c r="G31" s="17"/>
      <c r="H31" s="17"/>
      <c r="I31" s="17">
        <v>100</v>
      </c>
      <c r="J31" s="17"/>
      <c r="K31" s="17">
        <f>SUM(K13:K30)+N6</f>
        <v>97.24</v>
      </c>
      <c r="L31" s="17"/>
      <c r="M31" s="29" t="s">
        <v>154</v>
      </c>
      <c r="N31" s="29"/>
    </row>
    <row r="32" spans="1:14">
      <c r="A32" s="18" t="s">
        <v>227</v>
      </c>
      <c r="B32" s="19" t="s">
        <v>228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4"/>
    </row>
    <row r="33" ht="15.95" customHeight="1"/>
  </sheetData>
  <mergeCells count="12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A31:H31"/>
    <mergeCell ref="I31:J31"/>
    <mergeCell ref="K31:L31"/>
    <mergeCell ref="M31:N31"/>
    <mergeCell ref="B32:N32"/>
    <mergeCell ref="A10:A11"/>
    <mergeCell ref="A12:A30"/>
    <mergeCell ref="B13:B25"/>
    <mergeCell ref="B26:B29"/>
    <mergeCell ref="C13:C14"/>
    <mergeCell ref="C15:C20"/>
    <mergeCell ref="C21:C24"/>
    <mergeCell ref="C27:C2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workbookViewId="0">
      <selection activeCell="Y26" sqref="Y26"/>
    </sheetView>
  </sheetViews>
  <sheetFormatPr defaultColWidth="9" defaultRowHeight="13.5"/>
  <cols>
    <col min="1" max="1" width="5.25" customWidth="1"/>
    <col min="3" max="3" width="8.43333333333333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158</v>
      </c>
      <c r="B2" s="2"/>
      <c r="C2" s="2" t="s">
        <v>171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159</v>
      </c>
      <c r="B3" s="2"/>
      <c r="C3" s="2" t="s">
        <v>170</v>
      </c>
      <c r="D3" s="2"/>
      <c r="E3" s="2"/>
      <c r="F3" s="2"/>
      <c r="G3" s="2"/>
      <c r="H3" s="2" t="s">
        <v>176</v>
      </c>
      <c r="I3" s="2"/>
      <c r="J3" s="2" t="s">
        <v>17</v>
      </c>
      <c r="K3" s="2"/>
      <c r="L3" s="2"/>
      <c r="M3" s="2"/>
      <c r="N3" s="2"/>
    </row>
    <row r="4" ht="15" customHeight="1" spans="1:14">
      <c r="A4" s="2" t="s">
        <v>160</v>
      </c>
      <c r="B4" s="2"/>
      <c r="C4" s="2"/>
      <c r="D4" s="2"/>
      <c r="E4" s="2" t="s">
        <v>19</v>
      </c>
      <c r="F4" s="2" t="s">
        <v>177</v>
      </c>
      <c r="G4" s="2"/>
      <c r="H4" s="2" t="s">
        <v>178</v>
      </c>
      <c r="I4" s="2"/>
      <c r="J4" s="2" t="s">
        <v>23</v>
      </c>
      <c r="K4" s="2"/>
      <c r="L4" s="2" t="s">
        <v>179</v>
      </c>
      <c r="M4" s="2"/>
      <c r="N4" s="2" t="s">
        <v>24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180</v>
      </c>
      <c r="D6" s="3"/>
      <c r="E6" s="4">
        <f>SUM(E7:E9)</f>
        <v>8</v>
      </c>
      <c r="F6" s="5">
        <f t="shared" ref="E6:H6" si="0">SUM(F7:F9)</f>
        <v>8</v>
      </c>
      <c r="G6" s="6"/>
      <c r="H6" s="5">
        <f t="shared" si="0"/>
        <v>8</v>
      </c>
      <c r="I6" s="6"/>
      <c r="J6" s="2">
        <v>10</v>
      </c>
      <c r="K6" s="2"/>
      <c r="L6" s="22">
        <f>H6/F6</f>
        <v>1</v>
      </c>
      <c r="M6" s="22"/>
      <c r="N6" s="2">
        <v>10</v>
      </c>
    </row>
    <row r="7" ht="15" customHeight="1" spans="1:14">
      <c r="A7" s="2"/>
      <c r="B7" s="2"/>
      <c r="C7" s="2" t="s">
        <v>181</v>
      </c>
      <c r="D7" s="2"/>
      <c r="E7" s="4">
        <v>8</v>
      </c>
      <c r="F7" s="4">
        <v>8</v>
      </c>
      <c r="G7" s="4"/>
      <c r="H7" s="4">
        <v>8</v>
      </c>
      <c r="I7" s="4"/>
      <c r="J7" s="2" t="s">
        <v>27</v>
      </c>
      <c r="K7" s="2"/>
      <c r="L7" s="2"/>
      <c r="M7" s="2"/>
      <c r="N7" s="2" t="s">
        <v>27</v>
      </c>
    </row>
    <row r="8" ht="15" customHeight="1" spans="1:14">
      <c r="A8" s="2"/>
      <c r="B8" s="2"/>
      <c r="C8" s="2" t="s">
        <v>182</v>
      </c>
      <c r="D8" s="2"/>
      <c r="E8" s="2"/>
      <c r="F8" s="2"/>
      <c r="G8" s="2"/>
      <c r="H8" s="2"/>
      <c r="I8" s="2"/>
      <c r="J8" s="2" t="s">
        <v>27</v>
      </c>
      <c r="K8" s="2"/>
      <c r="L8" s="2"/>
      <c r="M8" s="2"/>
      <c r="N8" s="2" t="s">
        <v>27</v>
      </c>
    </row>
    <row r="9" ht="15" customHeight="1" spans="1:14">
      <c r="A9" s="2"/>
      <c r="B9" s="2"/>
      <c r="C9" s="2" t="s">
        <v>168</v>
      </c>
      <c r="D9" s="2"/>
      <c r="E9" s="2"/>
      <c r="F9" s="2"/>
      <c r="G9" s="2"/>
      <c r="H9" s="2"/>
      <c r="I9" s="2"/>
      <c r="J9" s="2" t="s">
        <v>27</v>
      </c>
      <c r="K9" s="2"/>
      <c r="L9" s="2"/>
      <c r="M9" s="2"/>
      <c r="N9" s="2" t="s">
        <v>27</v>
      </c>
    </row>
    <row r="10" ht="15" customHeight="1" spans="1:14">
      <c r="A10" s="2" t="s">
        <v>183</v>
      </c>
      <c r="B10" s="2" t="s">
        <v>30</v>
      </c>
      <c r="C10" s="2"/>
      <c r="D10" s="2"/>
      <c r="E10" s="2"/>
      <c r="F10" s="2"/>
      <c r="G10" s="2"/>
      <c r="H10" s="2" t="s">
        <v>184</v>
      </c>
      <c r="I10" s="2"/>
      <c r="J10" s="2"/>
      <c r="K10" s="2"/>
      <c r="L10" s="2"/>
      <c r="M10" s="2"/>
      <c r="N10" s="2"/>
    </row>
    <row r="11" ht="59" customHeight="1" spans="1:14">
      <c r="A11" s="2"/>
      <c r="B11" s="2" t="s">
        <v>229</v>
      </c>
      <c r="C11" s="2"/>
      <c r="D11" s="2"/>
      <c r="E11" s="2"/>
      <c r="F11" s="2"/>
      <c r="G11" s="2"/>
      <c r="H11" s="35" t="s">
        <v>230</v>
      </c>
      <c r="I11" s="35"/>
      <c r="J11" s="35"/>
      <c r="K11" s="35"/>
      <c r="L11" s="35"/>
      <c r="M11" s="35"/>
      <c r="N11" s="35"/>
    </row>
    <row r="12" ht="18.95" customHeight="1" spans="1:14">
      <c r="A12" s="36" t="s">
        <v>187</v>
      </c>
      <c r="B12" s="8" t="s">
        <v>41</v>
      </c>
      <c r="C12" s="8" t="s">
        <v>42</v>
      </c>
      <c r="D12" s="8" t="s">
        <v>43</v>
      </c>
      <c r="E12" s="8"/>
      <c r="F12" s="8"/>
      <c r="G12" s="8" t="s">
        <v>44</v>
      </c>
      <c r="H12" s="8" t="s">
        <v>45</v>
      </c>
      <c r="I12" s="8" t="s">
        <v>23</v>
      </c>
      <c r="J12" s="8"/>
      <c r="K12" s="8" t="s">
        <v>24</v>
      </c>
      <c r="L12" s="8"/>
      <c r="M12" s="8" t="s">
        <v>46</v>
      </c>
      <c r="N12" s="8"/>
    </row>
    <row r="13" ht="15" customHeight="1" spans="1:14">
      <c r="A13" s="36"/>
      <c r="B13" s="8" t="s">
        <v>188</v>
      </c>
      <c r="C13" s="8" t="s">
        <v>189</v>
      </c>
      <c r="D13" s="10" t="s">
        <v>231</v>
      </c>
      <c r="E13" s="10"/>
      <c r="F13" s="10"/>
      <c r="G13" s="8" t="s">
        <v>50</v>
      </c>
      <c r="H13" s="8" t="s">
        <v>50</v>
      </c>
      <c r="I13" s="8">
        <v>5.5</v>
      </c>
      <c r="J13" s="8"/>
      <c r="K13" s="8">
        <v>5.5</v>
      </c>
      <c r="L13" s="8"/>
      <c r="M13" s="8"/>
      <c r="N13" s="8"/>
    </row>
    <row r="14" ht="15" customHeight="1" spans="1:14">
      <c r="A14" s="36"/>
      <c r="B14" s="8"/>
      <c r="C14" s="8" t="s">
        <v>192</v>
      </c>
      <c r="D14" s="10" t="s">
        <v>232</v>
      </c>
      <c r="E14" s="10"/>
      <c r="F14" s="10"/>
      <c r="G14" s="8" t="s">
        <v>197</v>
      </c>
      <c r="H14" s="8" t="s">
        <v>50</v>
      </c>
      <c r="I14" s="8">
        <v>5.5</v>
      </c>
      <c r="J14" s="8"/>
      <c r="K14" s="8">
        <v>5.5</v>
      </c>
      <c r="L14" s="8"/>
      <c r="M14" s="8"/>
      <c r="N14" s="8"/>
    </row>
    <row r="15" ht="15" customHeight="1" spans="1:14">
      <c r="A15" s="36"/>
      <c r="B15" s="8"/>
      <c r="C15" s="8"/>
      <c r="D15" s="10" t="s">
        <v>233</v>
      </c>
      <c r="E15" s="10"/>
      <c r="F15" s="10"/>
      <c r="G15" s="8" t="s">
        <v>197</v>
      </c>
      <c r="H15" s="8" t="s">
        <v>50</v>
      </c>
      <c r="I15" s="8">
        <v>5.5</v>
      </c>
      <c r="J15" s="8"/>
      <c r="K15" s="8">
        <v>5.5</v>
      </c>
      <c r="L15" s="8"/>
      <c r="M15" s="8"/>
      <c r="N15" s="8"/>
    </row>
    <row r="16" ht="15" customHeight="1" spans="1:14">
      <c r="A16" s="36"/>
      <c r="B16" s="8"/>
      <c r="C16" s="8"/>
      <c r="D16" s="10" t="s">
        <v>234</v>
      </c>
      <c r="E16" s="10"/>
      <c r="F16" s="10"/>
      <c r="G16" s="8" t="s">
        <v>222</v>
      </c>
      <c r="H16" s="8" t="s">
        <v>50</v>
      </c>
      <c r="I16" s="8">
        <v>5.5</v>
      </c>
      <c r="J16" s="8"/>
      <c r="K16" s="8">
        <v>5.5</v>
      </c>
      <c r="L16" s="8"/>
      <c r="M16" s="8"/>
      <c r="N16" s="8"/>
    </row>
    <row r="17" ht="15" customHeight="1" spans="1:14">
      <c r="A17" s="36"/>
      <c r="B17" s="8"/>
      <c r="C17" s="8" t="s">
        <v>204</v>
      </c>
      <c r="D17" s="10" t="s">
        <v>235</v>
      </c>
      <c r="E17" s="10"/>
      <c r="F17" s="10"/>
      <c r="G17" s="8" t="s">
        <v>114</v>
      </c>
      <c r="H17" s="8" t="s">
        <v>50</v>
      </c>
      <c r="I17" s="8">
        <v>5.5</v>
      </c>
      <c r="J17" s="8"/>
      <c r="K17" s="8">
        <v>5.5</v>
      </c>
      <c r="L17" s="8"/>
      <c r="M17" s="8"/>
      <c r="N17" s="8"/>
    </row>
    <row r="18" ht="15" customHeight="1" spans="1:14">
      <c r="A18" s="36"/>
      <c r="B18" s="8"/>
      <c r="C18" s="8"/>
      <c r="D18" s="10" t="s">
        <v>236</v>
      </c>
      <c r="E18" s="10"/>
      <c r="F18" s="10"/>
      <c r="G18" s="8" t="s">
        <v>114</v>
      </c>
      <c r="H18" s="8" t="s">
        <v>50</v>
      </c>
      <c r="I18" s="8">
        <v>5.5</v>
      </c>
      <c r="J18" s="8"/>
      <c r="K18" s="8">
        <v>5.5</v>
      </c>
      <c r="L18" s="8"/>
      <c r="M18" s="8"/>
      <c r="N18" s="8"/>
    </row>
    <row r="19" ht="15" customHeight="1" spans="1:14">
      <c r="A19" s="36"/>
      <c r="B19" s="8"/>
      <c r="C19" s="8"/>
      <c r="D19" s="10" t="s">
        <v>237</v>
      </c>
      <c r="E19" s="10"/>
      <c r="F19" s="10"/>
      <c r="G19" s="8" t="s">
        <v>114</v>
      </c>
      <c r="H19" s="8" t="s">
        <v>50</v>
      </c>
      <c r="I19" s="8">
        <v>5.5</v>
      </c>
      <c r="J19" s="8"/>
      <c r="K19" s="8">
        <v>5.5</v>
      </c>
      <c r="L19" s="8"/>
      <c r="M19" s="8"/>
      <c r="N19" s="8"/>
    </row>
    <row r="20" ht="15" customHeight="1" spans="1:14">
      <c r="A20" s="36"/>
      <c r="B20" s="8"/>
      <c r="C20" s="8"/>
      <c r="D20" s="10" t="s">
        <v>238</v>
      </c>
      <c r="E20" s="10"/>
      <c r="F20" s="10"/>
      <c r="G20" s="8" t="s">
        <v>114</v>
      </c>
      <c r="H20" s="8" t="s">
        <v>50</v>
      </c>
      <c r="I20" s="8">
        <v>5.5</v>
      </c>
      <c r="J20" s="8"/>
      <c r="K20" s="8">
        <v>5.5</v>
      </c>
      <c r="L20" s="8"/>
      <c r="M20" s="8"/>
      <c r="N20" s="8"/>
    </row>
    <row r="21" ht="15" customHeight="1" spans="1:14">
      <c r="A21" s="36"/>
      <c r="B21" s="8"/>
      <c r="C21" s="8" t="s">
        <v>209</v>
      </c>
      <c r="D21" s="10" t="s">
        <v>239</v>
      </c>
      <c r="E21" s="10"/>
      <c r="F21" s="10"/>
      <c r="G21" s="8" t="s">
        <v>119</v>
      </c>
      <c r="H21" s="8" t="s">
        <v>50</v>
      </c>
      <c r="I21" s="8">
        <v>6</v>
      </c>
      <c r="J21" s="8"/>
      <c r="K21" s="8">
        <v>6</v>
      </c>
      <c r="L21" s="8"/>
      <c r="M21" s="8"/>
      <c r="N21" s="8"/>
    </row>
    <row r="22" ht="15" customHeight="1" spans="1:14">
      <c r="A22" s="36"/>
      <c r="B22" s="8" t="s">
        <v>211</v>
      </c>
      <c r="C22" s="8" t="s">
        <v>215</v>
      </c>
      <c r="D22" s="10" t="s">
        <v>240</v>
      </c>
      <c r="E22" s="10"/>
      <c r="F22" s="10"/>
      <c r="G22" s="8" t="s">
        <v>241</v>
      </c>
      <c r="H22" s="8" t="s">
        <v>50</v>
      </c>
      <c r="I22" s="8">
        <v>6</v>
      </c>
      <c r="J22" s="8"/>
      <c r="K22" s="8">
        <v>6</v>
      </c>
      <c r="L22" s="8"/>
      <c r="M22" s="8"/>
      <c r="N22" s="8"/>
    </row>
    <row r="23" ht="15" customHeight="1" spans="1:14">
      <c r="A23" s="36"/>
      <c r="B23" s="8"/>
      <c r="C23" s="8"/>
      <c r="D23" s="10" t="s">
        <v>242</v>
      </c>
      <c r="E23" s="10"/>
      <c r="F23" s="10"/>
      <c r="G23" s="8" t="s">
        <v>241</v>
      </c>
      <c r="H23" s="8" t="s">
        <v>50</v>
      </c>
      <c r="I23" s="8">
        <v>6</v>
      </c>
      <c r="J23" s="8"/>
      <c r="K23" s="8">
        <v>6</v>
      </c>
      <c r="L23" s="8"/>
      <c r="M23" s="8"/>
      <c r="N23" s="8"/>
    </row>
    <row r="24" ht="15" customHeight="1" spans="1:14">
      <c r="A24" s="36"/>
      <c r="B24" s="8"/>
      <c r="C24" s="8"/>
      <c r="D24" s="10" t="s">
        <v>243</v>
      </c>
      <c r="E24" s="10"/>
      <c r="F24" s="10"/>
      <c r="G24" s="8" t="s">
        <v>244</v>
      </c>
      <c r="H24" s="8" t="s">
        <v>50</v>
      </c>
      <c r="I24" s="8">
        <v>6</v>
      </c>
      <c r="J24" s="8"/>
      <c r="K24" s="8">
        <v>6</v>
      </c>
      <c r="L24" s="8"/>
      <c r="M24" s="8"/>
      <c r="N24" s="8"/>
    </row>
    <row r="25" ht="15" customHeight="1" spans="1:14">
      <c r="A25" s="36"/>
      <c r="B25" s="8"/>
      <c r="C25" s="8" t="s">
        <v>220</v>
      </c>
      <c r="D25" s="10" t="s">
        <v>245</v>
      </c>
      <c r="E25" s="10"/>
      <c r="F25" s="10"/>
      <c r="G25" s="8" t="s">
        <v>246</v>
      </c>
      <c r="H25" s="8" t="s">
        <v>50</v>
      </c>
      <c r="I25" s="8">
        <v>6</v>
      </c>
      <c r="J25" s="8"/>
      <c r="K25" s="8">
        <v>6</v>
      </c>
      <c r="L25" s="8"/>
      <c r="M25" s="8"/>
      <c r="N25" s="8"/>
    </row>
    <row r="26" ht="15" customHeight="1" spans="1:14">
      <c r="A26" s="36"/>
      <c r="B26" s="8"/>
      <c r="C26" s="8"/>
      <c r="D26" s="10" t="s">
        <v>247</v>
      </c>
      <c r="E26" s="10"/>
      <c r="F26" s="10"/>
      <c r="G26" s="8" t="s">
        <v>50</v>
      </c>
      <c r="H26" s="8" t="s">
        <v>50</v>
      </c>
      <c r="I26" s="8">
        <v>6</v>
      </c>
      <c r="J26" s="8"/>
      <c r="K26" s="8">
        <v>6</v>
      </c>
      <c r="L26" s="8"/>
      <c r="M26" s="8"/>
      <c r="N26" s="8"/>
    </row>
    <row r="27" ht="31" customHeight="1" spans="1:14">
      <c r="A27" s="36"/>
      <c r="B27" s="8" t="s">
        <v>223</v>
      </c>
      <c r="C27" s="8" t="s">
        <v>224</v>
      </c>
      <c r="D27" s="10" t="s">
        <v>248</v>
      </c>
      <c r="E27" s="10"/>
      <c r="F27" s="10"/>
      <c r="G27" s="8" t="s">
        <v>90</v>
      </c>
      <c r="H27" s="25" t="s">
        <v>149</v>
      </c>
      <c r="I27" s="8">
        <v>10</v>
      </c>
      <c r="J27" s="8"/>
      <c r="K27" s="8">
        <v>10</v>
      </c>
      <c r="L27" s="8"/>
      <c r="M27" s="8"/>
      <c r="N27" s="8"/>
    </row>
    <row r="28" ht="15" customHeight="1" spans="1:14">
      <c r="A28" s="17" t="s">
        <v>226</v>
      </c>
      <c r="B28" s="17"/>
      <c r="C28" s="17"/>
      <c r="D28" s="17"/>
      <c r="E28" s="17"/>
      <c r="F28" s="17"/>
      <c r="G28" s="17"/>
      <c r="H28" s="17"/>
      <c r="I28" s="17">
        <v>100</v>
      </c>
      <c r="J28" s="17"/>
      <c r="K28" s="17">
        <f>SUM(K13:K27)+N6</f>
        <v>100</v>
      </c>
      <c r="L28" s="17"/>
      <c r="M28" s="29" t="s">
        <v>154</v>
      </c>
      <c r="N28" s="29"/>
    </row>
    <row r="29" spans="1:14">
      <c r="A29" s="18" t="s">
        <v>227</v>
      </c>
      <c r="B29" s="19" t="s">
        <v>228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4"/>
    </row>
    <row r="30" ht="15.95" customHeight="1"/>
  </sheetData>
  <mergeCells count="11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B29:N29"/>
    <mergeCell ref="A10:A11"/>
    <mergeCell ref="A12:A27"/>
    <mergeCell ref="B13:B21"/>
    <mergeCell ref="B22:B26"/>
    <mergeCell ref="C14:C16"/>
    <mergeCell ref="C17:C20"/>
    <mergeCell ref="C22:C24"/>
    <mergeCell ref="C25:C26"/>
    <mergeCell ref="E4:E5"/>
    <mergeCell ref="N4:N5"/>
    <mergeCell ref="A4:B9"/>
    <mergeCell ref="C4:D5"/>
    <mergeCell ref="F4:G5"/>
    <mergeCell ref="H4:I5"/>
    <mergeCell ref="J4:K5"/>
    <mergeCell ref="L4:M5"/>
  </mergeCells>
  <pageMargins left="1.73194444444444" right="0.75" top="1" bottom="1" header="0.5" footer="0.5"/>
  <pageSetup paperSize="9" scale="85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9"/>
  <sheetViews>
    <sheetView topLeftCell="A5" workbookViewId="0">
      <selection activeCell="R51" sqref="R51"/>
    </sheetView>
  </sheetViews>
  <sheetFormatPr defaultColWidth="9" defaultRowHeight="13.5"/>
  <cols>
    <col min="1" max="1" width="5.25" customWidth="1"/>
    <col min="3" max="3" width="8.43333333333333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158</v>
      </c>
      <c r="B2" s="2"/>
      <c r="C2" s="2" t="s">
        <v>172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159</v>
      </c>
      <c r="B3" s="2"/>
      <c r="C3" s="2" t="s">
        <v>170</v>
      </c>
      <c r="D3" s="2"/>
      <c r="E3" s="2"/>
      <c r="F3" s="2"/>
      <c r="G3" s="2"/>
      <c r="H3" s="2" t="s">
        <v>176</v>
      </c>
      <c r="I3" s="2"/>
      <c r="J3" s="2" t="s">
        <v>17</v>
      </c>
      <c r="K3" s="2"/>
      <c r="L3" s="2"/>
      <c r="M3" s="2"/>
      <c r="N3" s="2"/>
    </row>
    <row r="4" ht="15" customHeight="1" spans="1:14">
      <c r="A4" s="2" t="s">
        <v>160</v>
      </c>
      <c r="B4" s="2"/>
      <c r="C4" s="2"/>
      <c r="D4" s="2"/>
      <c r="E4" s="2" t="s">
        <v>19</v>
      </c>
      <c r="F4" s="2" t="s">
        <v>177</v>
      </c>
      <c r="G4" s="2"/>
      <c r="H4" s="2" t="s">
        <v>178</v>
      </c>
      <c r="I4" s="2"/>
      <c r="J4" s="2" t="s">
        <v>23</v>
      </c>
      <c r="K4" s="2"/>
      <c r="L4" s="2" t="s">
        <v>179</v>
      </c>
      <c r="M4" s="2"/>
      <c r="N4" s="2" t="s">
        <v>24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180</v>
      </c>
      <c r="D6" s="3"/>
      <c r="E6" s="4">
        <f t="shared" ref="E6:H6" si="0">SUM(E7:E9)</f>
        <v>102.92</v>
      </c>
      <c r="F6" s="5">
        <f t="shared" si="0"/>
        <v>157.92</v>
      </c>
      <c r="G6" s="6"/>
      <c r="H6" s="5">
        <f t="shared" si="0"/>
        <v>78.09</v>
      </c>
      <c r="I6" s="6"/>
      <c r="J6" s="2">
        <v>10</v>
      </c>
      <c r="K6" s="2"/>
      <c r="L6" s="22">
        <f>H6/F6</f>
        <v>0.494490881458967</v>
      </c>
      <c r="M6" s="22"/>
      <c r="N6" s="2">
        <v>4.95</v>
      </c>
    </row>
    <row r="7" ht="15" customHeight="1" spans="1:14">
      <c r="A7" s="2"/>
      <c r="B7" s="2"/>
      <c r="C7" s="2" t="s">
        <v>181</v>
      </c>
      <c r="D7" s="2"/>
      <c r="E7" s="4">
        <v>100</v>
      </c>
      <c r="F7" s="4">
        <v>155</v>
      </c>
      <c r="G7" s="4"/>
      <c r="H7" s="4">
        <v>75.17</v>
      </c>
      <c r="I7" s="4"/>
      <c r="J7" s="2" t="s">
        <v>27</v>
      </c>
      <c r="K7" s="2"/>
      <c r="L7" s="2"/>
      <c r="M7" s="2"/>
      <c r="N7" s="2" t="s">
        <v>27</v>
      </c>
    </row>
    <row r="8" ht="15" customHeight="1" spans="1:14">
      <c r="A8" s="2"/>
      <c r="B8" s="2"/>
      <c r="C8" s="2" t="s">
        <v>182</v>
      </c>
      <c r="D8" s="2"/>
      <c r="E8" s="2">
        <v>2.92</v>
      </c>
      <c r="F8" s="2">
        <v>2.92</v>
      </c>
      <c r="G8" s="2"/>
      <c r="H8" s="2">
        <v>2.92</v>
      </c>
      <c r="I8" s="2"/>
      <c r="J8" s="2" t="s">
        <v>27</v>
      </c>
      <c r="K8" s="2"/>
      <c r="L8" s="2"/>
      <c r="M8" s="2"/>
      <c r="N8" s="2" t="s">
        <v>27</v>
      </c>
    </row>
    <row r="9" ht="15" customHeight="1" spans="1:14">
      <c r="A9" s="2"/>
      <c r="B9" s="2"/>
      <c r="C9" s="2" t="s">
        <v>168</v>
      </c>
      <c r="D9" s="2"/>
      <c r="E9" s="2"/>
      <c r="F9" s="2"/>
      <c r="G9" s="2"/>
      <c r="H9" s="2"/>
      <c r="I9" s="2"/>
      <c r="J9" s="2" t="s">
        <v>27</v>
      </c>
      <c r="K9" s="2"/>
      <c r="L9" s="2"/>
      <c r="M9" s="2"/>
      <c r="N9" s="2" t="s">
        <v>27</v>
      </c>
    </row>
    <row r="10" ht="15" customHeight="1" spans="1:14">
      <c r="A10" s="2" t="s">
        <v>183</v>
      </c>
      <c r="B10" s="2" t="s">
        <v>30</v>
      </c>
      <c r="C10" s="2"/>
      <c r="D10" s="2"/>
      <c r="E10" s="2"/>
      <c r="F10" s="2"/>
      <c r="G10" s="2"/>
      <c r="H10" s="2" t="s">
        <v>184</v>
      </c>
      <c r="I10" s="2"/>
      <c r="J10" s="2"/>
      <c r="K10" s="2"/>
      <c r="L10" s="2"/>
      <c r="M10" s="2"/>
      <c r="N10" s="2"/>
    </row>
    <row r="11" ht="59" customHeight="1" spans="1:14">
      <c r="A11" s="2"/>
      <c r="B11" s="2" t="s">
        <v>249</v>
      </c>
      <c r="C11" s="2"/>
      <c r="D11" s="2"/>
      <c r="E11" s="2"/>
      <c r="F11" s="2"/>
      <c r="G11" s="2"/>
      <c r="H11" s="2" t="s">
        <v>250</v>
      </c>
      <c r="I11" s="2"/>
      <c r="J11" s="2"/>
      <c r="K11" s="2"/>
      <c r="L11" s="2"/>
      <c r="M11" s="2"/>
      <c r="N11" s="2"/>
    </row>
    <row r="12" ht="18.95" customHeight="1" spans="1:14">
      <c r="A12" s="7" t="s">
        <v>187</v>
      </c>
      <c r="B12" s="8" t="s">
        <v>41</v>
      </c>
      <c r="C12" s="8" t="s">
        <v>42</v>
      </c>
      <c r="D12" s="8" t="s">
        <v>43</v>
      </c>
      <c r="E12" s="8"/>
      <c r="F12" s="8"/>
      <c r="G12" s="8" t="s">
        <v>44</v>
      </c>
      <c r="H12" s="8" t="s">
        <v>45</v>
      </c>
      <c r="I12" s="8" t="s">
        <v>23</v>
      </c>
      <c r="J12" s="8"/>
      <c r="K12" s="8" t="s">
        <v>24</v>
      </c>
      <c r="L12" s="8"/>
      <c r="M12" s="8" t="s">
        <v>46</v>
      </c>
      <c r="N12" s="8"/>
    </row>
    <row r="13" ht="69" customHeight="1" spans="1:14">
      <c r="A13" s="9"/>
      <c r="B13" s="8" t="s">
        <v>188</v>
      </c>
      <c r="C13" s="8" t="s">
        <v>189</v>
      </c>
      <c r="D13" s="10" t="s">
        <v>251</v>
      </c>
      <c r="E13" s="10"/>
      <c r="F13" s="10"/>
      <c r="G13" s="30" t="s">
        <v>252</v>
      </c>
      <c r="H13" s="11" t="s">
        <v>253</v>
      </c>
      <c r="I13" s="8">
        <v>4</v>
      </c>
      <c r="J13" s="8"/>
      <c r="K13" s="8">
        <v>3.57</v>
      </c>
      <c r="L13" s="8"/>
      <c r="M13" s="27" t="s">
        <v>254</v>
      </c>
      <c r="N13" s="28"/>
    </row>
    <row r="14" ht="27" customHeight="1" spans="1:14">
      <c r="A14" s="9"/>
      <c r="B14" s="8"/>
      <c r="C14" s="8"/>
      <c r="D14" s="10" t="s">
        <v>255</v>
      </c>
      <c r="E14" s="10"/>
      <c r="F14" s="10"/>
      <c r="G14" s="30" t="s">
        <v>256</v>
      </c>
      <c r="H14" s="30" t="s">
        <v>256</v>
      </c>
      <c r="I14" s="8">
        <v>4</v>
      </c>
      <c r="J14" s="8"/>
      <c r="K14" s="8">
        <v>4</v>
      </c>
      <c r="L14" s="8"/>
      <c r="M14" s="8"/>
      <c r="N14" s="8"/>
    </row>
    <row r="15" ht="15" customHeight="1" spans="1:14">
      <c r="A15" s="9"/>
      <c r="B15" s="8"/>
      <c r="C15" s="8"/>
      <c r="D15" s="10" t="s">
        <v>257</v>
      </c>
      <c r="E15" s="10"/>
      <c r="F15" s="10"/>
      <c r="G15" s="30" t="s">
        <v>50</v>
      </c>
      <c r="H15" s="11" t="s">
        <v>50</v>
      </c>
      <c r="I15" s="8">
        <v>4</v>
      </c>
      <c r="J15" s="8"/>
      <c r="K15" s="8">
        <v>4</v>
      </c>
      <c r="L15" s="8"/>
      <c r="M15" s="8"/>
      <c r="N15" s="8"/>
    </row>
    <row r="16" ht="15" customHeight="1" spans="1:14">
      <c r="A16" s="9"/>
      <c r="B16" s="8"/>
      <c r="C16" s="8" t="s">
        <v>192</v>
      </c>
      <c r="D16" s="10" t="s">
        <v>258</v>
      </c>
      <c r="E16" s="10"/>
      <c r="F16" s="10"/>
      <c r="G16" s="30" t="s">
        <v>259</v>
      </c>
      <c r="H16" s="11" t="s">
        <v>50</v>
      </c>
      <c r="I16" s="8">
        <v>4</v>
      </c>
      <c r="J16" s="8"/>
      <c r="K16" s="8">
        <v>4</v>
      </c>
      <c r="L16" s="8"/>
      <c r="M16" s="8"/>
      <c r="N16" s="8"/>
    </row>
    <row r="17" ht="15" customHeight="1" spans="1:14">
      <c r="A17" s="9"/>
      <c r="B17" s="8"/>
      <c r="C17" s="8"/>
      <c r="D17" s="10" t="s">
        <v>260</v>
      </c>
      <c r="E17" s="10"/>
      <c r="F17" s="10"/>
      <c r="G17" s="30" t="s">
        <v>97</v>
      </c>
      <c r="H17" s="11" t="s">
        <v>261</v>
      </c>
      <c r="I17" s="8">
        <v>4</v>
      </c>
      <c r="J17" s="8"/>
      <c r="K17" s="8">
        <v>4</v>
      </c>
      <c r="L17" s="8"/>
      <c r="M17" s="8"/>
      <c r="N17" s="8"/>
    </row>
    <row r="18" ht="15" customHeight="1" spans="1:14">
      <c r="A18" s="9"/>
      <c r="B18" s="8"/>
      <c r="C18" s="8"/>
      <c r="D18" s="10" t="s">
        <v>262</v>
      </c>
      <c r="E18" s="10"/>
      <c r="F18" s="10"/>
      <c r="G18" s="30" t="s">
        <v>197</v>
      </c>
      <c r="H18" s="11" t="s">
        <v>50</v>
      </c>
      <c r="I18" s="8">
        <v>4</v>
      </c>
      <c r="J18" s="8"/>
      <c r="K18" s="8">
        <v>4</v>
      </c>
      <c r="L18" s="8"/>
      <c r="M18" s="8"/>
      <c r="N18" s="8"/>
    </row>
    <row r="19" ht="15" customHeight="1" spans="1:14">
      <c r="A19" s="9"/>
      <c r="B19" s="8"/>
      <c r="C19" s="8"/>
      <c r="D19" s="10" t="s">
        <v>263</v>
      </c>
      <c r="E19" s="10"/>
      <c r="F19" s="10"/>
      <c r="G19" s="30" t="s">
        <v>50</v>
      </c>
      <c r="H19" s="11" t="s">
        <v>50</v>
      </c>
      <c r="I19" s="8">
        <v>4</v>
      </c>
      <c r="J19" s="8"/>
      <c r="K19" s="8">
        <v>4</v>
      </c>
      <c r="L19" s="8"/>
      <c r="M19" s="8"/>
      <c r="N19" s="8"/>
    </row>
    <row r="20" ht="78" customHeight="1" spans="1:14">
      <c r="A20" s="9"/>
      <c r="B20" s="8"/>
      <c r="C20" s="8"/>
      <c r="D20" s="31" t="s">
        <v>264</v>
      </c>
      <c r="E20" s="31"/>
      <c r="F20" s="31"/>
      <c r="G20" s="30" t="s">
        <v>199</v>
      </c>
      <c r="H20" s="32" t="s">
        <v>93</v>
      </c>
      <c r="I20" s="8">
        <v>4</v>
      </c>
      <c r="J20" s="8"/>
      <c r="K20" s="8">
        <v>3.37</v>
      </c>
      <c r="L20" s="8"/>
      <c r="M20" s="27" t="s">
        <v>265</v>
      </c>
      <c r="N20" s="28"/>
    </row>
    <row r="21" ht="15" customHeight="1" spans="1:14">
      <c r="A21" s="9"/>
      <c r="B21" s="8"/>
      <c r="C21" s="8" t="s">
        <v>204</v>
      </c>
      <c r="D21" s="10" t="s">
        <v>266</v>
      </c>
      <c r="E21" s="10"/>
      <c r="F21" s="10"/>
      <c r="G21" s="11" t="s">
        <v>114</v>
      </c>
      <c r="H21" s="11" t="s">
        <v>50</v>
      </c>
      <c r="I21" s="8">
        <v>4</v>
      </c>
      <c r="J21" s="8"/>
      <c r="K21" s="8">
        <v>4</v>
      </c>
      <c r="L21" s="8"/>
      <c r="M21" s="8"/>
      <c r="N21" s="8"/>
    </row>
    <row r="22" ht="15" customHeight="1" spans="1:14">
      <c r="A22" s="9"/>
      <c r="B22" s="8"/>
      <c r="C22" s="8"/>
      <c r="D22" s="10" t="s">
        <v>267</v>
      </c>
      <c r="E22" s="10"/>
      <c r="F22" s="10"/>
      <c r="G22" s="11" t="s">
        <v>50</v>
      </c>
      <c r="H22" s="11" t="s">
        <v>50</v>
      </c>
      <c r="I22" s="8">
        <v>4</v>
      </c>
      <c r="J22" s="8"/>
      <c r="K22" s="8">
        <v>4</v>
      </c>
      <c r="L22" s="8"/>
      <c r="M22" s="8"/>
      <c r="N22" s="8"/>
    </row>
    <row r="23" ht="15" customHeight="1" spans="1:14">
      <c r="A23" s="9"/>
      <c r="B23" s="8"/>
      <c r="C23" s="8"/>
      <c r="D23" s="10" t="s">
        <v>268</v>
      </c>
      <c r="E23" s="10"/>
      <c r="F23" s="10"/>
      <c r="G23" s="11" t="s">
        <v>50</v>
      </c>
      <c r="H23" s="11" t="s">
        <v>50</v>
      </c>
      <c r="I23" s="8">
        <v>4</v>
      </c>
      <c r="J23" s="8"/>
      <c r="K23" s="8">
        <v>4</v>
      </c>
      <c r="L23" s="8"/>
      <c r="M23" s="8"/>
      <c r="N23" s="8"/>
    </row>
    <row r="24" ht="15" customHeight="1" spans="1:14">
      <c r="A24" s="9"/>
      <c r="B24" s="8"/>
      <c r="C24" s="8" t="s">
        <v>209</v>
      </c>
      <c r="D24" s="10" t="s">
        <v>239</v>
      </c>
      <c r="E24" s="10"/>
      <c r="F24" s="10"/>
      <c r="G24" s="11" t="s">
        <v>119</v>
      </c>
      <c r="H24" s="11" t="s">
        <v>50</v>
      </c>
      <c r="I24" s="8">
        <v>6</v>
      </c>
      <c r="J24" s="8"/>
      <c r="K24" s="8">
        <v>6</v>
      </c>
      <c r="L24" s="8"/>
      <c r="M24" s="8"/>
      <c r="N24" s="8"/>
    </row>
    <row r="25" ht="15" customHeight="1" spans="1:14">
      <c r="A25" s="9"/>
      <c r="B25" s="12" t="s">
        <v>211</v>
      </c>
      <c r="C25" s="8" t="s">
        <v>212</v>
      </c>
      <c r="D25" s="10" t="s">
        <v>213</v>
      </c>
      <c r="E25" s="10"/>
      <c r="F25" s="10"/>
      <c r="G25" s="15" t="s">
        <v>214</v>
      </c>
      <c r="H25" s="11" t="s">
        <v>50</v>
      </c>
      <c r="I25" s="8">
        <v>3</v>
      </c>
      <c r="J25" s="8"/>
      <c r="K25" s="8">
        <v>3</v>
      </c>
      <c r="L25" s="8"/>
      <c r="M25" s="8"/>
      <c r="N25" s="8"/>
    </row>
    <row r="26" ht="15" customHeight="1" spans="1:14">
      <c r="A26" s="9"/>
      <c r="B26" s="14"/>
      <c r="C26" s="8" t="s">
        <v>215</v>
      </c>
      <c r="D26" s="10" t="s">
        <v>218</v>
      </c>
      <c r="E26" s="10"/>
      <c r="F26" s="10"/>
      <c r="G26" s="15" t="s">
        <v>269</v>
      </c>
      <c r="H26" s="11" t="s">
        <v>50</v>
      </c>
      <c r="I26" s="8">
        <v>3</v>
      </c>
      <c r="J26" s="8"/>
      <c r="K26" s="8">
        <v>3</v>
      </c>
      <c r="L26" s="8"/>
      <c r="M26" s="8"/>
      <c r="N26" s="8"/>
    </row>
    <row r="27" ht="15" customHeight="1" spans="1:14">
      <c r="A27" s="9"/>
      <c r="B27" s="14"/>
      <c r="C27" s="8"/>
      <c r="D27" s="10" t="s">
        <v>225</v>
      </c>
      <c r="E27" s="10"/>
      <c r="F27" s="10"/>
      <c r="G27" s="15" t="s">
        <v>270</v>
      </c>
      <c r="H27" s="11" t="s">
        <v>50</v>
      </c>
      <c r="I27" s="8">
        <v>3</v>
      </c>
      <c r="J27" s="8"/>
      <c r="K27" s="8">
        <v>3</v>
      </c>
      <c r="L27" s="8"/>
      <c r="M27" s="8"/>
      <c r="N27" s="8"/>
    </row>
    <row r="28" ht="15" customHeight="1" spans="1:14">
      <c r="A28" s="9"/>
      <c r="B28" s="14"/>
      <c r="C28" s="12" t="s">
        <v>271</v>
      </c>
      <c r="D28" s="10" t="s">
        <v>272</v>
      </c>
      <c r="E28" s="10"/>
      <c r="F28" s="10"/>
      <c r="G28" s="15" t="s">
        <v>217</v>
      </c>
      <c r="H28" s="11" t="s">
        <v>50</v>
      </c>
      <c r="I28" s="8">
        <v>3</v>
      </c>
      <c r="J28" s="8"/>
      <c r="K28" s="8">
        <v>3</v>
      </c>
      <c r="L28" s="8"/>
      <c r="M28" s="8"/>
      <c r="N28" s="8"/>
    </row>
    <row r="29" ht="15" customHeight="1" spans="1:14">
      <c r="A29" s="9"/>
      <c r="B29" s="14"/>
      <c r="C29" s="13"/>
      <c r="D29" s="10" t="s">
        <v>273</v>
      </c>
      <c r="E29" s="10"/>
      <c r="F29" s="10"/>
      <c r="G29" s="15" t="s">
        <v>112</v>
      </c>
      <c r="H29" s="11" t="s">
        <v>50</v>
      </c>
      <c r="I29" s="8">
        <v>3</v>
      </c>
      <c r="J29" s="8"/>
      <c r="K29" s="8">
        <v>3</v>
      </c>
      <c r="L29" s="8"/>
      <c r="M29" s="8"/>
      <c r="N29" s="8"/>
    </row>
    <row r="30" ht="15" customHeight="1" spans="1:14">
      <c r="A30" s="9"/>
      <c r="B30" s="14"/>
      <c r="C30" s="8" t="s">
        <v>220</v>
      </c>
      <c r="D30" s="10" t="s">
        <v>274</v>
      </c>
      <c r="E30" s="10"/>
      <c r="F30" s="10"/>
      <c r="G30" s="15" t="s">
        <v>114</v>
      </c>
      <c r="H30" s="11" t="s">
        <v>50</v>
      </c>
      <c r="I30" s="8">
        <v>3</v>
      </c>
      <c r="J30" s="8"/>
      <c r="K30" s="8">
        <v>3</v>
      </c>
      <c r="L30" s="8"/>
      <c r="M30" s="8"/>
      <c r="N30" s="8"/>
    </row>
    <row r="31" ht="15" customHeight="1" spans="1:14">
      <c r="A31" s="9"/>
      <c r="B31" s="14"/>
      <c r="C31" s="8"/>
      <c r="D31" s="10" t="s">
        <v>275</v>
      </c>
      <c r="E31" s="10"/>
      <c r="F31" s="10"/>
      <c r="G31" s="15" t="s">
        <v>276</v>
      </c>
      <c r="H31" s="11" t="s">
        <v>50</v>
      </c>
      <c r="I31" s="8">
        <v>3</v>
      </c>
      <c r="J31" s="8"/>
      <c r="K31" s="8">
        <v>3</v>
      </c>
      <c r="L31" s="8"/>
      <c r="M31" s="8"/>
      <c r="N31" s="8"/>
    </row>
    <row r="32" ht="15" customHeight="1" spans="1:14">
      <c r="A32" s="9"/>
      <c r="B32" s="14"/>
      <c r="C32" s="8"/>
      <c r="D32" s="10" t="s">
        <v>277</v>
      </c>
      <c r="E32" s="10"/>
      <c r="F32" s="10"/>
      <c r="G32" s="15" t="s">
        <v>64</v>
      </c>
      <c r="H32" s="11" t="s">
        <v>50</v>
      </c>
      <c r="I32" s="8">
        <v>3</v>
      </c>
      <c r="J32" s="8"/>
      <c r="K32" s="8">
        <v>3</v>
      </c>
      <c r="L32" s="8"/>
      <c r="M32" s="8"/>
      <c r="N32" s="8"/>
    </row>
    <row r="33" ht="15" customHeight="1" spans="1:14">
      <c r="A33" s="9"/>
      <c r="B33" s="14"/>
      <c r="C33" s="8"/>
      <c r="D33" s="10" t="s">
        <v>221</v>
      </c>
      <c r="E33" s="10"/>
      <c r="F33" s="10"/>
      <c r="G33" s="15" t="s">
        <v>222</v>
      </c>
      <c r="H33" s="11" t="s">
        <v>50</v>
      </c>
      <c r="I33" s="8">
        <v>3</v>
      </c>
      <c r="J33" s="8"/>
      <c r="K33" s="8">
        <v>3</v>
      </c>
      <c r="L33" s="8"/>
      <c r="M33" s="8"/>
      <c r="N33" s="8"/>
    </row>
    <row r="34" ht="15" customHeight="1" spans="1:14">
      <c r="A34" s="9"/>
      <c r="B34" s="13"/>
      <c r="C34" s="8"/>
      <c r="D34" s="10" t="s">
        <v>278</v>
      </c>
      <c r="E34" s="10"/>
      <c r="F34" s="10"/>
      <c r="G34" s="15" t="s">
        <v>269</v>
      </c>
      <c r="H34" s="11" t="s">
        <v>50</v>
      </c>
      <c r="I34" s="8">
        <v>3</v>
      </c>
      <c r="J34" s="8"/>
      <c r="K34" s="8">
        <v>3</v>
      </c>
      <c r="L34" s="8"/>
      <c r="M34" s="8"/>
      <c r="N34" s="8"/>
    </row>
    <row r="35" ht="15" customHeight="1" spans="1:14">
      <c r="A35" s="9"/>
      <c r="B35" s="12" t="s">
        <v>223</v>
      </c>
      <c r="C35" s="12" t="s">
        <v>224</v>
      </c>
      <c r="D35" s="10" t="s">
        <v>279</v>
      </c>
      <c r="E35" s="10"/>
      <c r="F35" s="10"/>
      <c r="G35" s="15" t="s">
        <v>197</v>
      </c>
      <c r="H35" s="16" t="s">
        <v>149</v>
      </c>
      <c r="I35" s="8">
        <v>5</v>
      </c>
      <c r="J35" s="8"/>
      <c r="K35" s="8">
        <v>5</v>
      </c>
      <c r="L35" s="8"/>
      <c r="M35" s="8"/>
      <c r="N35" s="8"/>
    </row>
    <row r="36" ht="15" customHeight="1" spans="1:14">
      <c r="A36" s="33"/>
      <c r="B36" s="13"/>
      <c r="C36" s="13"/>
      <c r="D36" s="10" t="s">
        <v>248</v>
      </c>
      <c r="E36" s="10"/>
      <c r="F36" s="10"/>
      <c r="G36" s="15" t="s">
        <v>197</v>
      </c>
      <c r="H36" s="16" t="s">
        <v>280</v>
      </c>
      <c r="I36" s="8">
        <v>5</v>
      </c>
      <c r="J36" s="8"/>
      <c r="K36" s="8">
        <v>5</v>
      </c>
      <c r="L36" s="8"/>
      <c r="M36" s="8"/>
      <c r="N36" s="8"/>
    </row>
    <row r="37" ht="15" customHeight="1" spans="1:14">
      <c r="A37" s="17" t="s">
        <v>226</v>
      </c>
      <c r="B37" s="17"/>
      <c r="C37" s="17"/>
      <c r="D37" s="17"/>
      <c r="E37" s="17"/>
      <c r="F37" s="17"/>
      <c r="G37" s="17"/>
      <c r="H37" s="17"/>
      <c r="I37" s="17">
        <v>100</v>
      </c>
      <c r="J37" s="17"/>
      <c r="K37" s="34">
        <f>SUM(K13:L36)+N6</f>
        <v>93.89</v>
      </c>
      <c r="L37" s="34"/>
      <c r="M37" s="29" t="s">
        <v>154</v>
      </c>
      <c r="N37" s="29"/>
    </row>
    <row r="38" spans="1:14">
      <c r="A38" s="18" t="s">
        <v>227</v>
      </c>
      <c r="B38" s="19" t="s">
        <v>228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4"/>
    </row>
    <row r="39" ht="15.95" customHeight="1"/>
  </sheetData>
  <mergeCells count="15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A37:H37"/>
    <mergeCell ref="I37:J37"/>
    <mergeCell ref="K37:L37"/>
    <mergeCell ref="M37:N37"/>
    <mergeCell ref="B38:N38"/>
    <mergeCell ref="A10:A11"/>
    <mergeCell ref="A12:A36"/>
    <mergeCell ref="B13:B24"/>
    <mergeCell ref="B25:B34"/>
    <mergeCell ref="B35:B36"/>
    <mergeCell ref="C13:C15"/>
    <mergeCell ref="C16:C20"/>
    <mergeCell ref="C21:C23"/>
    <mergeCell ref="C26:C27"/>
    <mergeCell ref="C28:C29"/>
    <mergeCell ref="C30:C34"/>
    <mergeCell ref="C35:C36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4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P11" sqref="P11"/>
    </sheetView>
  </sheetViews>
  <sheetFormatPr defaultColWidth="9" defaultRowHeight="13.5"/>
  <cols>
    <col min="1" max="1" width="5.25" customWidth="1"/>
    <col min="3" max="3" width="8.43333333333333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158</v>
      </c>
      <c r="B2" s="2"/>
      <c r="C2" s="2" t="s">
        <v>173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159</v>
      </c>
      <c r="B3" s="2"/>
      <c r="C3" s="2" t="s">
        <v>170</v>
      </c>
      <c r="D3" s="2"/>
      <c r="E3" s="2"/>
      <c r="F3" s="2"/>
      <c r="G3" s="2"/>
      <c r="H3" s="2" t="s">
        <v>176</v>
      </c>
      <c r="I3" s="2"/>
      <c r="J3" s="2" t="s">
        <v>17</v>
      </c>
      <c r="K3" s="2"/>
      <c r="L3" s="2"/>
      <c r="M3" s="2"/>
      <c r="N3" s="2"/>
    </row>
    <row r="4" ht="15" customHeight="1" spans="1:14">
      <c r="A4" s="2" t="s">
        <v>160</v>
      </c>
      <c r="B4" s="2"/>
      <c r="C4" s="2"/>
      <c r="D4" s="2"/>
      <c r="E4" s="2" t="s">
        <v>19</v>
      </c>
      <c r="F4" s="2" t="s">
        <v>177</v>
      </c>
      <c r="G4" s="2"/>
      <c r="H4" s="2" t="s">
        <v>178</v>
      </c>
      <c r="I4" s="2"/>
      <c r="J4" s="2" t="s">
        <v>23</v>
      </c>
      <c r="K4" s="2"/>
      <c r="L4" s="2" t="s">
        <v>179</v>
      </c>
      <c r="M4" s="2"/>
      <c r="N4" s="2" t="s">
        <v>24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180</v>
      </c>
      <c r="D6" s="3"/>
      <c r="E6" s="4">
        <f>SUM(E7:E9)</f>
        <v>146.97</v>
      </c>
      <c r="F6" s="5">
        <f t="shared" ref="E6:H6" si="0">SUM(F7:F9)</f>
        <v>146.97</v>
      </c>
      <c r="G6" s="6"/>
      <c r="H6" s="5">
        <f t="shared" si="0"/>
        <v>105</v>
      </c>
      <c r="I6" s="6"/>
      <c r="J6" s="2">
        <v>10</v>
      </c>
      <c r="K6" s="2"/>
      <c r="L6" s="22">
        <f>H6/F6</f>
        <v>0.714431516636048</v>
      </c>
      <c r="M6" s="22"/>
      <c r="N6" s="2">
        <v>7.14</v>
      </c>
    </row>
    <row r="7" ht="15" customHeight="1" spans="1:14">
      <c r="A7" s="2"/>
      <c r="B7" s="2"/>
      <c r="C7" s="2" t="s">
        <v>181</v>
      </c>
      <c r="D7" s="2"/>
      <c r="E7" s="4">
        <v>146</v>
      </c>
      <c r="F7" s="4">
        <v>146</v>
      </c>
      <c r="G7" s="4"/>
      <c r="H7" s="4">
        <v>104.03</v>
      </c>
      <c r="I7" s="4"/>
      <c r="J7" s="2" t="s">
        <v>27</v>
      </c>
      <c r="K7" s="2"/>
      <c r="L7" s="2"/>
      <c r="M7" s="2"/>
      <c r="N7" s="2" t="s">
        <v>27</v>
      </c>
    </row>
    <row r="8" ht="15" customHeight="1" spans="1:14">
      <c r="A8" s="2"/>
      <c r="B8" s="2"/>
      <c r="C8" s="2" t="s">
        <v>182</v>
      </c>
      <c r="D8" s="2"/>
      <c r="E8" s="2">
        <v>0.97</v>
      </c>
      <c r="F8" s="2">
        <v>0.97</v>
      </c>
      <c r="G8" s="2"/>
      <c r="H8" s="2">
        <v>0.97</v>
      </c>
      <c r="I8" s="2"/>
      <c r="J8" s="2" t="s">
        <v>27</v>
      </c>
      <c r="K8" s="2"/>
      <c r="L8" s="2"/>
      <c r="M8" s="2"/>
      <c r="N8" s="2" t="s">
        <v>27</v>
      </c>
    </row>
    <row r="9" ht="15" customHeight="1" spans="1:14">
      <c r="A9" s="2"/>
      <c r="B9" s="2"/>
      <c r="C9" s="2" t="s">
        <v>168</v>
      </c>
      <c r="D9" s="2"/>
      <c r="E9" s="2"/>
      <c r="F9" s="2"/>
      <c r="G9" s="2"/>
      <c r="H9" s="2"/>
      <c r="I9" s="2"/>
      <c r="J9" s="2" t="s">
        <v>27</v>
      </c>
      <c r="K9" s="2"/>
      <c r="L9" s="2"/>
      <c r="M9" s="2"/>
      <c r="N9" s="2" t="s">
        <v>27</v>
      </c>
    </row>
    <row r="10" ht="15" customHeight="1" spans="1:14">
      <c r="A10" s="2" t="s">
        <v>183</v>
      </c>
      <c r="B10" s="2" t="s">
        <v>30</v>
      </c>
      <c r="C10" s="2"/>
      <c r="D10" s="2"/>
      <c r="E10" s="2"/>
      <c r="F10" s="2"/>
      <c r="G10" s="2"/>
      <c r="H10" s="2" t="s">
        <v>184</v>
      </c>
      <c r="I10" s="2"/>
      <c r="J10" s="2"/>
      <c r="K10" s="2"/>
      <c r="L10" s="2"/>
      <c r="M10" s="2"/>
      <c r="N10" s="2"/>
    </row>
    <row r="11" ht="59" customHeight="1" spans="1:14">
      <c r="A11" s="2"/>
      <c r="B11" s="26" t="s">
        <v>281</v>
      </c>
      <c r="C11" s="26"/>
      <c r="D11" s="26"/>
      <c r="E11" s="26"/>
      <c r="F11" s="26"/>
      <c r="G11" s="26"/>
      <c r="H11" s="26" t="s">
        <v>282</v>
      </c>
      <c r="I11" s="26"/>
      <c r="J11" s="26"/>
      <c r="K11" s="26"/>
      <c r="L11" s="26"/>
      <c r="M11" s="26"/>
      <c r="N11" s="26"/>
    </row>
    <row r="12" ht="18.95" customHeight="1" spans="1:14">
      <c r="A12" s="7" t="s">
        <v>187</v>
      </c>
      <c r="B12" s="8" t="s">
        <v>41</v>
      </c>
      <c r="C12" s="8" t="s">
        <v>42</v>
      </c>
      <c r="D12" s="8" t="s">
        <v>43</v>
      </c>
      <c r="E12" s="8"/>
      <c r="F12" s="8"/>
      <c r="G12" s="8" t="s">
        <v>44</v>
      </c>
      <c r="H12" s="8" t="s">
        <v>45</v>
      </c>
      <c r="I12" s="8" t="s">
        <v>23</v>
      </c>
      <c r="J12" s="8"/>
      <c r="K12" s="8" t="s">
        <v>24</v>
      </c>
      <c r="L12" s="8"/>
      <c r="M12" s="8" t="s">
        <v>46</v>
      </c>
      <c r="N12" s="8"/>
    </row>
    <row r="13" ht="63" customHeight="1" spans="1:14">
      <c r="A13" s="9"/>
      <c r="B13" s="8" t="s">
        <v>188</v>
      </c>
      <c r="C13" s="8" t="s">
        <v>189</v>
      </c>
      <c r="D13" s="10" t="s">
        <v>283</v>
      </c>
      <c r="E13" s="10"/>
      <c r="F13" s="10"/>
      <c r="G13" s="11" t="s">
        <v>252</v>
      </c>
      <c r="H13" s="11" t="s">
        <v>253</v>
      </c>
      <c r="I13" s="8">
        <v>8</v>
      </c>
      <c r="J13" s="8"/>
      <c r="K13" s="8">
        <v>7.14</v>
      </c>
      <c r="L13" s="8"/>
      <c r="M13" s="27" t="s">
        <v>254</v>
      </c>
      <c r="N13" s="28"/>
    </row>
    <row r="14" ht="15" customHeight="1" spans="1:14">
      <c r="A14" s="9"/>
      <c r="B14" s="8"/>
      <c r="C14" s="8"/>
      <c r="D14" s="10" t="s">
        <v>284</v>
      </c>
      <c r="E14" s="10"/>
      <c r="F14" s="10"/>
      <c r="G14" s="11" t="s">
        <v>285</v>
      </c>
      <c r="H14" s="11" t="s">
        <v>285</v>
      </c>
      <c r="I14" s="8">
        <v>8</v>
      </c>
      <c r="J14" s="8"/>
      <c r="K14" s="8">
        <v>8</v>
      </c>
      <c r="L14" s="8"/>
      <c r="M14" s="8"/>
      <c r="N14" s="8"/>
    </row>
    <row r="15" ht="15" customHeight="1" spans="1:14">
      <c r="A15" s="9"/>
      <c r="B15" s="8"/>
      <c r="C15" s="8" t="s">
        <v>192</v>
      </c>
      <c r="D15" s="10" t="s">
        <v>286</v>
      </c>
      <c r="E15" s="10"/>
      <c r="F15" s="10"/>
      <c r="G15" s="11" t="s">
        <v>50</v>
      </c>
      <c r="H15" s="11" t="s">
        <v>50</v>
      </c>
      <c r="I15" s="8">
        <v>8</v>
      </c>
      <c r="J15" s="8"/>
      <c r="K15" s="8">
        <v>8</v>
      </c>
      <c r="L15" s="8"/>
      <c r="M15" s="8"/>
      <c r="N15" s="8"/>
    </row>
    <row r="16" ht="15" customHeight="1" spans="1:14">
      <c r="A16" s="9"/>
      <c r="B16" s="8"/>
      <c r="C16" s="8"/>
      <c r="D16" s="10" t="s">
        <v>287</v>
      </c>
      <c r="E16" s="10"/>
      <c r="F16" s="10"/>
      <c r="G16" s="11" t="s">
        <v>50</v>
      </c>
      <c r="H16" s="11" t="s">
        <v>50</v>
      </c>
      <c r="I16" s="8">
        <v>8</v>
      </c>
      <c r="J16" s="8"/>
      <c r="K16" s="8">
        <v>8</v>
      </c>
      <c r="L16" s="8"/>
      <c r="M16" s="8"/>
      <c r="N16" s="8"/>
    </row>
    <row r="17" ht="15" customHeight="1" spans="1:14">
      <c r="A17" s="9"/>
      <c r="B17" s="8"/>
      <c r="C17" s="8" t="s">
        <v>204</v>
      </c>
      <c r="D17" s="10" t="s">
        <v>288</v>
      </c>
      <c r="E17" s="10"/>
      <c r="F17" s="10"/>
      <c r="G17" s="11" t="s">
        <v>50</v>
      </c>
      <c r="H17" s="11" t="s">
        <v>50</v>
      </c>
      <c r="I17" s="8">
        <v>8</v>
      </c>
      <c r="J17" s="8"/>
      <c r="K17" s="8">
        <v>8</v>
      </c>
      <c r="L17" s="8"/>
      <c r="M17" s="8"/>
      <c r="N17" s="8"/>
    </row>
    <row r="18" ht="15" customHeight="1" spans="1:14">
      <c r="A18" s="9"/>
      <c r="B18" s="8"/>
      <c r="C18" s="8" t="s">
        <v>209</v>
      </c>
      <c r="D18" s="10" t="s">
        <v>239</v>
      </c>
      <c r="E18" s="10"/>
      <c r="F18" s="10"/>
      <c r="G18" s="11" t="s">
        <v>119</v>
      </c>
      <c r="H18" s="11" t="s">
        <v>50</v>
      </c>
      <c r="I18" s="8">
        <v>10</v>
      </c>
      <c r="J18" s="8"/>
      <c r="K18" s="8">
        <v>10</v>
      </c>
      <c r="L18" s="8"/>
      <c r="M18" s="8"/>
      <c r="N18" s="8"/>
    </row>
    <row r="19" ht="15" customHeight="1" spans="1:14">
      <c r="A19" s="9"/>
      <c r="B19" s="8" t="s">
        <v>211</v>
      </c>
      <c r="C19" s="8" t="s">
        <v>212</v>
      </c>
      <c r="D19" s="10" t="s">
        <v>289</v>
      </c>
      <c r="E19" s="10"/>
      <c r="F19" s="10"/>
      <c r="G19" s="11" t="s">
        <v>152</v>
      </c>
      <c r="H19" s="11" t="s">
        <v>50</v>
      </c>
      <c r="I19" s="8">
        <v>15</v>
      </c>
      <c r="J19" s="8"/>
      <c r="K19" s="8">
        <v>15</v>
      </c>
      <c r="L19" s="8"/>
      <c r="M19" s="8"/>
      <c r="N19" s="8"/>
    </row>
    <row r="20" ht="15" customHeight="1" spans="1:14">
      <c r="A20" s="9"/>
      <c r="B20" s="8"/>
      <c r="C20" s="8" t="s">
        <v>215</v>
      </c>
      <c r="D20" s="10" t="s">
        <v>218</v>
      </c>
      <c r="E20" s="10"/>
      <c r="F20" s="10"/>
      <c r="G20" s="15" t="s">
        <v>269</v>
      </c>
      <c r="H20" s="11" t="s">
        <v>50</v>
      </c>
      <c r="I20" s="8">
        <v>15</v>
      </c>
      <c r="J20" s="8"/>
      <c r="K20" s="8">
        <v>15</v>
      </c>
      <c r="L20" s="8"/>
      <c r="M20" s="8"/>
      <c r="N20" s="8"/>
    </row>
    <row r="21" ht="15" customHeight="1" spans="1:14">
      <c r="A21" s="9"/>
      <c r="B21" s="8" t="s">
        <v>223</v>
      </c>
      <c r="C21" s="8" t="s">
        <v>224</v>
      </c>
      <c r="D21" s="10" t="s">
        <v>290</v>
      </c>
      <c r="E21" s="10"/>
      <c r="F21" s="10"/>
      <c r="G21" s="15" t="s">
        <v>90</v>
      </c>
      <c r="H21" s="16" t="s">
        <v>280</v>
      </c>
      <c r="I21" s="8">
        <v>5</v>
      </c>
      <c r="J21" s="8"/>
      <c r="K21" s="8">
        <v>5</v>
      </c>
      <c r="L21" s="8"/>
      <c r="M21" s="8"/>
      <c r="N21" s="8"/>
    </row>
    <row r="22" ht="15" customHeight="1" spans="1:14">
      <c r="A22" s="9"/>
      <c r="B22" s="8"/>
      <c r="C22" s="8"/>
      <c r="D22" s="10" t="s">
        <v>291</v>
      </c>
      <c r="E22" s="10"/>
      <c r="F22" s="10"/>
      <c r="G22" s="15" t="s">
        <v>50</v>
      </c>
      <c r="H22" s="16" t="s">
        <v>149</v>
      </c>
      <c r="I22" s="8">
        <v>5</v>
      </c>
      <c r="J22" s="8"/>
      <c r="K22" s="8">
        <v>5</v>
      </c>
      <c r="L22" s="8"/>
      <c r="M22" s="8"/>
      <c r="N22" s="8"/>
    </row>
    <row r="23" ht="15" customHeight="1" spans="1:14">
      <c r="A23" s="17" t="s">
        <v>226</v>
      </c>
      <c r="B23" s="17"/>
      <c r="C23" s="17"/>
      <c r="D23" s="17"/>
      <c r="E23" s="17"/>
      <c r="F23" s="17"/>
      <c r="G23" s="17"/>
      <c r="H23" s="17"/>
      <c r="I23" s="17">
        <v>100</v>
      </c>
      <c r="J23" s="17"/>
      <c r="K23" s="17">
        <f>SUM(K13:K22)+N6</f>
        <v>96.28</v>
      </c>
      <c r="L23" s="17"/>
      <c r="M23" s="29" t="s">
        <v>154</v>
      </c>
      <c r="N23" s="29"/>
    </row>
    <row r="24" spans="1:14">
      <c r="A24" s="18" t="s">
        <v>227</v>
      </c>
      <c r="B24" s="19" t="s">
        <v>228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4"/>
    </row>
  </sheetData>
  <mergeCells count="9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B24:N24"/>
    <mergeCell ref="A10:A11"/>
    <mergeCell ref="A12:A22"/>
    <mergeCell ref="B13:B18"/>
    <mergeCell ref="B19:B20"/>
    <mergeCell ref="B21:B22"/>
    <mergeCell ref="C13:C14"/>
    <mergeCell ref="C15:C16"/>
    <mergeCell ref="C21:C22"/>
    <mergeCell ref="E4:E5"/>
    <mergeCell ref="N4:N5"/>
    <mergeCell ref="A4:B9"/>
    <mergeCell ref="C4:D5"/>
    <mergeCell ref="F4:G5"/>
    <mergeCell ref="H4:I5"/>
    <mergeCell ref="J4:K5"/>
    <mergeCell ref="L4:M5"/>
  </mergeCells>
  <pageMargins left="1.92847222222222" right="0.75" top="1" bottom="1" header="0.5" footer="0.5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2" workbookViewId="0">
      <selection activeCell="R20" sqref="R20"/>
    </sheetView>
  </sheetViews>
  <sheetFormatPr defaultColWidth="9" defaultRowHeight="13.5"/>
  <cols>
    <col min="1" max="1" width="5.25" customWidth="1"/>
    <col min="3" max="3" width="8.43333333333333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292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158</v>
      </c>
      <c r="B2" s="2"/>
      <c r="C2" s="2" t="s">
        <v>293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159</v>
      </c>
      <c r="B3" s="2"/>
      <c r="C3" s="2"/>
      <c r="D3" s="2"/>
      <c r="E3" s="2"/>
      <c r="F3" s="2"/>
      <c r="G3" s="2"/>
      <c r="H3" s="2" t="s">
        <v>176</v>
      </c>
      <c r="I3" s="2"/>
      <c r="J3" s="2"/>
      <c r="K3" s="2"/>
      <c r="L3" s="2"/>
      <c r="M3" s="2"/>
      <c r="N3" s="2"/>
    </row>
    <row r="4" ht="15" customHeight="1" spans="1:14">
      <c r="A4" s="2" t="s">
        <v>160</v>
      </c>
      <c r="B4" s="2"/>
      <c r="C4" s="2"/>
      <c r="D4" s="2"/>
      <c r="E4" s="2" t="s">
        <v>19</v>
      </c>
      <c r="F4" s="2" t="s">
        <v>177</v>
      </c>
      <c r="G4" s="2"/>
      <c r="H4" s="2" t="s">
        <v>178</v>
      </c>
      <c r="I4" s="2"/>
      <c r="J4" s="2" t="s">
        <v>23</v>
      </c>
      <c r="K4" s="2"/>
      <c r="L4" s="2" t="s">
        <v>179</v>
      </c>
      <c r="M4" s="2"/>
      <c r="N4" s="2" t="s">
        <v>24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180</v>
      </c>
      <c r="D6" s="3"/>
      <c r="E6" s="4">
        <f t="shared" ref="E6:H6" si="0">SUM(E7:E9)</f>
        <v>0</v>
      </c>
      <c r="F6" s="5">
        <f t="shared" si="0"/>
        <v>1128.49</v>
      </c>
      <c r="G6" s="6"/>
      <c r="H6" s="5">
        <f t="shared" si="0"/>
        <v>428.49</v>
      </c>
      <c r="I6" s="6"/>
      <c r="J6" s="2">
        <v>10</v>
      </c>
      <c r="K6" s="2"/>
      <c r="L6" s="22">
        <f>H6/F6</f>
        <v>0.379702079770313</v>
      </c>
      <c r="M6" s="22"/>
      <c r="N6" s="2">
        <v>3.8</v>
      </c>
    </row>
    <row r="7" ht="15" customHeight="1" spans="1:14">
      <c r="A7" s="2"/>
      <c r="B7" s="2"/>
      <c r="C7" s="2" t="s">
        <v>181</v>
      </c>
      <c r="D7" s="2"/>
      <c r="E7" s="4">
        <v>0</v>
      </c>
      <c r="F7" s="4">
        <v>700</v>
      </c>
      <c r="G7" s="4"/>
      <c r="H7" s="4">
        <v>0</v>
      </c>
      <c r="I7" s="4"/>
      <c r="J7" s="2" t="s">
        <v>27</v>
      </c>
      <c r="K7" s="2"/>
      <c r="L7" s="2"/>
      <c r="M7" s="2"/>
      <c r="N7" s="2" t="s">
        <v>27</v>
      </c>
    </row>
    <row r="8" ht="15" customHeight="1" spans="1:14">
      <c r="A8" s="2"/>
      <c r="B8" s="2"/>
      <c r="C8" s="2" t="s">
        <v>182</v>
      </c>
      <c r="D8" s="2"/>
      <c r="E8" s="2"/>
      <c r="F8" s="2">
        <v>428.49</v>
      </c>
      <c r="G8" s="2"/>
      <c r="H8" s="2">
        <v>428.49</v>
      </c>
      <c r="I8" s="2"/>
      <c r="J8" s="2" t="s">
        <v>27</v>
      </c>
      <c r="K8" s="2"/>
      <c r="L8" s="2"/>
      <c r="M8" s="2"/>
      <c r="N8" s="2" t="s">
        <v>27</v>
      </c>
    </row>
    <row r="9" ht="15" customHeight="1" spans="1:14">
      <c r="A9" s="2"/>
      <c r="B9" s="2"/>
      <c r="C9" s="2" t="s">
        <v>168</v>
      </c>
      <c r="D9" s="2"/>
      <c r="E9" s="2"/>
      <c r="F9" s="2"/>
      <c r="G9" s="2"/>
      <c r="H9" s="2"/>
      <c r="I9" s="2"/>
      <c r="J9" s="2" t="s">
        <v>27</v>
      </c>
      <c r="K9" s="2"/>
      <c r="L9" s="2"/>
      <c r="M9" s="2"/>
      <c r="N9" s="2" t="s">
        <v>27</v>
      </c>
    </row>
    <row r="10" ht="15" customHeight="1" spans="1:14">
      <c r="A10" s="2" t="s">
        <v>183</v>
      </c>
      <c r="B10" s="2" t="s">
        <v>30</v>
      </c>
      <c r="C10" s="2"/>
      <c r="D10" s="2"/>
      <c r="E10" s="2"/>
      <c r="F10" s="2"/>
      <c r="G10" s="2"/>
      <c r="H10" s="2" t="s">
        <v>184</v>
      </c>
      <c r="I10" s="2"/>
      <c r="J10" s="2"/>
      <c r="K10" s="2"/>
      <c r="L10" s="2"/>
      <c r="M10" s="2"/>
      <c r="N10" s="2"/>
    </row>
    <row r="11" ht="59" customHeight="1" spans="1:14">
      <c r="A11" s="2"/>
      <c r="B11" s="2" t="s">
        <v>294</v>
      </c>
      <c r="C11" s="2"/>
      <c r="D11" s="2"/>
      <c r="E11" s="2"/>
      <c r="F11" s="2"/>
      <c r="G11" s="2"/>
      <c r="H11" s="2" t="s">
        <v>295</v>
      </c>
      <c r="I11" s="2"/>
      <c r="J11" s="2"/>
      <c r="K11" s="2"/>
      <c r="L11" s="2"/>
      <c r="M11" s="2"/>
      <c r="N11" s="2"/>
    </row>
    <row r="12" ht="18.95" customHeight="1" spans="1:14">
      <c r="A12" s="7" t="s">
        <v>187</v>
      </c>
      <c r="B12" s="8" t="s">
        <v>41</v>
      </c>
      <c r="C12" s="8" t="s">
        <v>42</v>
      </c>
      <c r="D12" s="8" t="s">
        <v>43</v>
      </c>
      <c r="E12" s="8"/>
      <c r="F12" s="8"/>
      <c r="G12" s="8" t="s">
        <v>44</v>
      </c>
      <c r="H12" s="8" t="s">
        <v>45</v>
      </c>
      <c r="I12" s="8" t="s">
        <v>23</v>
      </c>
      <c r="J12" s="8"/>
      <c r="K12" s="8" t="s">
        <v>24</v>
      </c>
      <c r="L12" s="8"/>
      <c r="M12" s="8" t="s">
        <v>46</v>
      </c>
      <c r="N12" s="8"/>
    </row>
    <row r="13" ht="15" customHeight="1" spans="1:14">
      <c r="A13" s="9"/>
      <c r="B13" s="8" t="s">
        <v>188</v>
      </c>
      <c r="C13" s="8" t="s">
        <v>189</v>
      </c>
      <c r="D13" s="10" t="s">
        <v>296</v>
      </c>
      <c r="E13" s="10"/>
      <c r="F13" s="10"/>
      <c r="G13" s="11" t="s">
        <v>297</v>
      </c>
      <c r="H13" s="11" t="s">
        <v>297</v>
      </c>
      <c r="I13" s="8">
        <v>12.5</v>
      </c>
      <c r="J13" s="8"/>
      <c r="K13" s="8">
        <v>12.5</v>
      </c>
      <c r="L13" s="8"/>
      <c r="M13" s="8"/>
      <c r="N13" s="8"/>
    </row>
    <row r="14" ht="53" customHeight="1" spans="1:14">
      <c r="A14" s="9"/>
      <c r="B14" s="8"/>
      <c r="C14" s="8" t="s">
        <v>192</v>
      </c>
      <c r="D14" s="10" t="s">
        <v>298</v>
      </c>
      <c r="E14" s="10"/>
      <c r="F14" s="10"/>
      <c r="G14" s="11" t="s">
        <v>50</v>
      </c>
      <c r="H14" s="25" t="s">
        <v>261</v>
      </c>
      <c r="I14" s="8">
        <v>12.5</v>
      </c>
      <c r="J14" s="8"/>
      <c r="K14" s="8">
        <v>0</v>
      </c>
      <c r="L14" s="8"/>
      <c r="M14" s="8" t="s">
        <v>299</v>
      </c>
      <c r="N14" s="8"/>
    </row>
    <row r="15" ht="39" customHeight="1" spans="1:14">
      <c r="A15" s="9"/>
      <c r="B15" s="8"/>
      <c r="C15" s="8" t="s">
        <v>204</v>
      </c>
      <c r="D15" s="10" t="s">
        <v>300</v>
      </c>
      <c r="E15" s="10"/>
      <c r="F15" s="10"/>
      <c r="G15" s="11" t="s">
        <v>114</v>
      </c>
      <c r="H15" s="11">
        <f>50%</f>
        <v>0.5</v>
      </c>
      <c r="I15" s="8">
        <v>12.5</v>
      </c>
      <c r="J15" s="8"/>
      <c r="K15" s="8">
        <v>6.25</v>
      </c>
      <c r="L15" s="8"/>
      <c r="M15" s="8" t="s">
        <v>301</v>
      </c>
      <c r="N15" s="8"/>
    </row>
    <row r="16" ht="15" customHeight="1" spans="1:14">
      <c r="A16" s="9"/>
      <c r="B16" s="8"/>
      <c r="C16" s="8" t="s">
        <v>209</v>
      </c>
      <c r="D16" s="10" t="s">
        <v>239</v>
      </c>
      <c r="E16" s="10"/>
      <c r="F16" s="10"/>
      <c r="G16" s="11" t="s">
        <v>119</v>
      </c>
      <c r="H16" s="11" t="s">
        <v>50</v>
      </c>
      <c r="I16" s="8">
        <v>12.5</v>
      </c>
      <c r="J16" s="8"/>
      <c r="K16" s="8">
        <v>12.5</v>
      </c>
      <c r="L16" s="8"/>
      <c r="M16" s="8"/>
      <c r="N16" s="8"/>
    </row>
    <row r="17" ht="26" customHeight="1" spans="1:14">
      <c r="A17" s="9"/>
      <c r="B17" s="14"/>
      <c r="C17" s="8" t="s">
        <v>215</v>
      </c>
      <c r="D17" s="10" t="s">
        <v>243</v>
      </c>
      <c r="E17" s="10"/>
      <c r="F17" s="10"/>
      <c r="G17" s="15" t="s">
        <v>259</v>
      </c>
      <c r="H17" s="11" t="s">
        <v>50</v>
      </c>
      <c r="I17" s="8">
        <v>10</v>
      </c>
      <c r="J17" s="8"/>
      <c r="K17" s="8">
        <v>10</v>
      </c>
      <c r="L17" s="8"/>
      <c r="M17" s="8"/>
      <c r="N17" s="8"/>
    </row>
    <row r="18" ht="15" customHeight="1" spans="1:14">
      <c r="A18" s="9"/>
      <c r="B18" s="14"/>
      <c r="C18" s="8" t="s">
        <v>220</v>
      </c>
      <c r="D18" s="10" t="s">
        <v>302</v>
      </c>
      <c r="E18" s="10"/>
      <c r="F18" s="10"/>
      <c r="G18" s="15" t="s">
        <v>64</v>
      </c>
      <c r="H18" s="11" t="s">
        <v>50</v>
      </c>
      <c r="I18" s="8">
        <v>10</v>
      </c>
      <c r="J18" s="8"/>
      <c r="K18" s="8">
        <v>10</v>
      </c>
      <c r="L18" s="8"/>
      <c r="M18" s="8"/>
      <c r="N18" s="8"/>
    </row>
    <row r="19" ht="15" customHeight="1" spans="1:14">
      <c r="A19" s="9"/>
      <c r="B19" s="14"/>
      <c r="C19" s="8"/>
      <c r="D19" s="10" t="s">
        <v>303</v>
      </c>
      <c r="E19" s="10"/>
      <c r="F19" s="10"/>
      <c r="G19" s="15" t="s">
        <v>64</v>
      </c>
      <c r="H19" s="11" t="s">
        <v>50</v>
      </c>
      <c r="I19" s="8">
        <v>10</v>
      </c>
      <c r="J19" s="8"/>
      <c r="K19" s="8">
        <v>10</v>
      </c>
      <c r="L19" s="8"/>
      <c r="M19" s="8"/>
      <c r="N19" s="8"/>
    </row>
    <row r="20" ht="24" customHeight="1" spans="1:14">
      <c r="A20" s="9"/>
      <c r="B20" s="12" t="s">
        <v>223</v>
      </c>
      <c r="C20" s="12" t="s">
        <v>224</v>
      </c>
      <c r="D20" s="10" t="s">
        <v>304</v>
      </c>
      <c r="E20" s="10"/>
      <c r="F20" s="10"/>
      <c r="G20" s="15" t="s">
        <v>201</v>
      </c>
      <c r="H20" s="16">
        <f>95%</f>
        <v>0.95</v>
      </c>
      <c r="I20" s="8">
        <v>10</v>
      </c>
      <c r="J20" s="8"/>
      <c r="K20" s="8">
        <v>10</v>
      </c>
      <c r="L20" s="8"/>
      <c r="M20" s="8"/>
      <c r="N20" s="8"/>
    </row>
    <row r="21" ht="15" customHeight="1" spans="1:14">
      <c r="A21" s="17" t="s">
        <v>226</v>
      </c>
      <c r="B21" s="17"/>
      <c r="C21" s="17"/>
      <c r="D21" s="17"/>
      <c r="E21" s="17"/>
      <c r="F21" s="17"/>
      <c r="G21" s="17"/>
      <c r="H21" s="17"/>
      <c r="I21" s="17">
        <v>100</v>
      </c>
      <c r="J21" s="17"/>
      <c r="K21" s="17">
        <f>SUM(K13:K20)+N6</f>
        <v>75.05</v>
      </c>
      <c r="L21" s="17"/>
      <c r="M21" s="23"/>
      <c r="N21" s="23"/>
    </row>
    <row r="22" spans="1:14">
      <c r="A22" s="18" t="s">
        <v>227</v>
      </c>
      <c r="B22" s="19" t="s">
        <v>305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4"/>
    </row>
    <row r="23" spans="1:14">
      <c r="A23" s="21" t="s">
        <v>306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ht="51.95" customHeight="1" spans="1:14">
      <c r="A24" s="21" t="s">
        <v>307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ht="41.1" customHeight="1" spans="1:14">
      <c r="A25" s="21" t="s">
        <v>308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ht="15.95" customHeight="1"/>
  </sheetData>
  <mergeCells count="8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B22:N22"/>
    <mergeCell ref="A23:N23"/>
    <mergeCell ref="A24:N24"/>
    <mergeCell ref="A25:N25"/>
    <mergeCell ref="A10:A11"/>
    <mergeCell ref="A12:A20"/>
    <mergeCell ref="B13:B16"/>
    <mergeCell ref="B17:B19"/>
    <mergeCell ref="C18:C1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H13" sqref="H13:H16"/>
    </sheetView>
  </sheetViews>
  <sheetFormatPr defaultColWidth="9" defaultRowHeight="13.5"/>
  <cols>
    <col min="1" max="1" width="5.25" customWidth="1"/>
    <col min="3" max="3" width="8.43333333333333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292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158</v>
      </c>
      <c r="B2" s="2"/>
      <c r="C2" s="2" t="s">
        <v>309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159</v>
      </c>
      <c r="B3" s="2"/>
      <c r="C3" s="2"/>
      <c r="D3" s="2"/>
      <c r="E3" s="2"/>
      <c r="F3" s="2"/>
      <c r="G3" s="2"/>
      <c r="H3" s="2" t="s">
        <v>176</v>
      </c>
      <c r="I3" s="2"/>
      <c r="J3" s="2"/>
      <c r="K3" s="2"/>
      <c r="L3" s="2"/>
      <c r="M3" s="2"/>
      <c r="N3" s="2"/>
    </row>
    <row r="4" ht="15" customHeight="1" spans="1:14">
      <c r="A4" s="2" t="s">
        <v>160</v>
      </c>
      <c r="B4" s="2"/>
      <c r="C4" s="2"/>
      <c r="D4" s="2"/>
      <c r="E4" s="2" t="s">
        <v>19</v>
      </c>
      <c r="F4" s="2" t="s">
        <v>177</v>
      </c>
      <c r="G4" s="2"/>
      <c r="H4" s="2" t="s">
        <v>178</v>
      </c>
      <c r="I4" s="2"/>
      <c r="J4" s="2" t="s">
        <v>23</v>
      </c>
      <c r="K4" s="2"/>
      <c r="L4" s="2" t="s">
        <v>179</v>
      </c>
      <c r="M4" s="2"/>
      <c r="N4" s="2" t="s">
        <v>24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180</v>
      </c>
      <c r="D6" s="3"/>
      <c r="E6" s="4">
        <f t="shared" ref="E6:H6" si="0">SUM(E7:E9)</f>
        <v>0</v>
      </c>
      <c r="F6" s="5">
        <f t="shared" si="0"/>
        <v>265</v>
      </c>
      <c r="G6" s="6"/>
      <c r="H6" s="5">
        <f t="shared" si="0"/>
        <v>0</v>
      </c>
      <c r="I6" s="6"/>
      <c r="J6" s="2">
        <v>10</v>
      </c>
      <c r="K6" s="2"/>
      <c r="L6" s="22">
        <f>H6/F6</f>
        <v>0</v>
      </c>
      <c r="M6" s="22"/>
      <c r="N6" s="2">
        <v>10</v>
      </c>
    </row>
    <row r="7" ht="15" customHeight="1" spans="1:14">
      <c r="A7" s="2"/>
      <c r="B7" s="2"/>
      <c r="C7" s="2" t="s">
        <v>181</v>
      </c>
      <c r="D7" s="2"/>
      <c r="E7" s="4">
        <v>0</v>
      </c>
      <c r="F7" s="4">
        <v>265</v>
      </c>
      <c r="G7" s="4"/>
      <c r="H7" s="4">
        <v>0</v>
      </c>
      <c r="I7" s="4"/>
      <c r="J7" s="2" t="s">
        <v>27</v>
      </c>
      <c r="K7" s="2"/>
      <c r="L7" s="2"/>
      <c r="M7" s="2"/>
      <c r="N7" s="2" t="s">
        <v>27</v>
      </c>
    </row>
    <row r="8" ht="15" customHeight="1" spans="1:14">
      <c r="A8" s="2"/>
      <c r="B8" s="2"/>
      <c r="C8" s="2" t="s">
        <v>182</v>
      </c>
      <c r="D8" s="2"/>
      <c r="E8" s="2"/>
      <c r="F8" s="2"/>
      <c r="G8" s="2"/>
      <c r="H8" s="2"/>
      <c r="I8" s="2"/>
      <c r="J8" s="2" t="s">
        <v>27</v>
      </c>
      <c r="K8" s="2"/>
      <c r="L8" s="2"/>
      <c r="M8" s="2"/>
      <c r="N8" s="2" t="s">
        <v>27</v>
      </c>
    </row>
    <row r="9" ht="15" customHeight="1" spans="1:14">
      <c r="A9" s="2"/>
      <c r="B9" s="2"/>
      <c r="C9" s="2" t="s">
        <v>168</v>
      </c>
      <c r="D9" s="2"/>
      <c r="E9" s="2"/>
      <c r="F9" s="2"/>
      <c r="G9" s="2"/>
      <c r="H9" s="2"/>
      <c r="I9" s="2"/>
      <c r="J9" s="2" t="s">
        <v>27</v>
      </c>
      <c r="K9" s="2"/>
      <c r="L9" s="2"/>
      <c r="M9" s="2"/>
      <c r="N9" s="2" t="s">
        <v>27</v>
      </c>
    </row>
    <row r="10" ht="15" customHeight="1" spans="1:14">
      <c r="A10" s="2" t="s">
        <v>183</v>
      </c>
      <c r="B10" s="2" t="s">
        <v>30</v>
      </c>
      <c r="C10" s="2"/>
      <c r="D10" s="2"/>
      <c r="E10" s="2"/>
      <c r="F10" s="2"/>
      <c r="G10" s="2"/>
      <c r="H10" s="2" t="s">
        <v>184</v>
      </c>
      <c r="I10" s="2"/>
      <c r="J10" s="2"/>
      <c r="K10" s="2"/>
      <c r="L10" s="2"/>
      <c r="M10" s="2"/>
      <c r="N10" s="2"/>
    </row>
    <row r="11" ht="59" customHeight="1" spans="1:14">
      <c r="A11" s="2"/>
      <c r="B11" s="2" t="s">
        <v>310</v>
      </c>
      <c r="C11" s="2"/>
      <c r="D11" s="2"/>
      <c r="E11" s="2"/>
      <c r="F11" s="2"/>
      <c r="G11" s="2"/>
      <c r="H11" s="2" t="s">
        <v>311</v>
      </c>
      <c r="I11" s="2"/>
      <c r="J11" s="2"/>
      <c r="K11" s="2"/>
      <c r="L11" s="2"/>
      <c r="M11" s="2"/>
      <c r="N11" s="2"/>
    </row>
    <row r="12" ht="18.95" customHeight="1" spans="1:14">
      <c r="A12" s="7" t="s">
        <v>187</v>
      </c>
      <c r="B12" s="8" t="s">
        <v>41</v>
      </c>
      <c r="C12" s="8" t="s">
        <v>42</v>
      </c>
      <c r="D12" s="8" t="s">
        <v>43</v>
      </c>
      <c r="E12" s="8"/>
      <c r="F12" s="8"/>
      <c r="G12" s="8" t="s">
        <v>44</v>
      </c>
      <c r="H12" s="8" t="s">
        <v>45</v>
      </c>
      <c r="I12" s="8" t="s">
        <v>23</v>
      </c>
      <c r="J12" s="8"/>
      <c r="K12" s="8" t="s">
        <v>24</v>
      </c>
      <c r="L12" s="8"/>
      <c r="M12" s="8" t="s">
        <v>46</v>
      </c>
      <c r="N12" s="8"/>
    </row>
    <row r="13" ht="15" customHeight="1" spans="1:14">
      <c r="A13" s="9"/>
      <c r="B13" s="8" t="s">
        <v>188</v>
      </c>
      <c r="C13" s="8" t="s">
        <v>189</v>
      </c>
      <c r="D13" s="10" t="s">
        <v>312</v>
      </c>
      <c r="E13" s="10"/>
      <c r="F13" s="10"/>
      <c r="G13" s="11" t="s">
        <v>313</v>
      </c>
      <c r="H13" s="11"/>
      <c r="I13" s="8">
        <v>7</v>
      </c>
      <c r="J13" s="8"/>
      <c r="K13" s="8"/>
      <c r="L13" s="8"/>
      <c r="M13" s="8"/>
      <c r="N13" s="8"/>
    </row>
    <row r="14" ht="15" customHeight="1" spans="1:14">
      <c r="A14" s="9"/>
      <c r="B14" s="8"/>
      <c r="C14" s="8"/>
      <c r="D14" s="10" t="s">
        <v>314</v>
      </c>
      <c r="E14" s="10"/>
      <c r="F14" s="10"/>
      <c r="G14" s="11" t="s">
        <v>313</v>
      </c>
      <c r="H14" s="11"/>
      <c r="I14" s="8">
        <v>7</v>
      </c>
      <c r="J14" s="8"/>
      <c r="K14" s="8"/>
      <c r="L14" s="8"/>
      <c r="M14" s="8"/>
      <c r="N14" s="8"/>
    </row>
    <row r="15" ht="26" customHeight="1" spans="1:14">
      <c r="A15" s="9"/>
      <c r="B15" s="8"/>
      <c r="C15" s="8" t="s">
        <v>192</v>
      </c>
      <c r="D15" s="10" t="s">
        <v>315</v>
      </c>
      <c r="E15" s="10"/>
      <c r="F15" s="10"/>
      <c r="G15" s="11" t="s">
        <v>50</v>
      </c>
      <c r="H15" s="11"/>
      <c r="I15" s="8">
        <v>7</v>
      </c>
      <c r="J15" s="8"/>
      <c r="K15" s="8"/>
      <c r="L15" s="8"/>
      <c r="M15" s="8"/>
      <c r="N15" s="8"/>
    </row>
    <row r="16" ht="27" customHeight="1" spans="1:14">
      <c r="A16" s="9"/>
      <c r="B16" s="8"/>
      <c r="C16" s="8"/>
      <c r="D16" s="10" t="s">
        <v>316</v>
      </c>
      <c r="E16" s="10"/>
      <c r="F16" s="10"/>
      <c r="G16" s="11" t="s">
        <v>50</v>
      </c>
      <c r="H16" s="11"/>
      <c r="I16" s="8">
        <v>7</v>
      </c>
      <c r="J16" s="8"/>
      <c r="K16" s="8"/>
      <c r="L16" s="8"/>
      <c r="M16" s="8"/>
      <c r="N16" s="8"/>
    </row>
    <row r="17" ht="24" customHeight="1" spans="1:14">
      <c r="A17" s="9"/>
      <c r="B17" s="8"/>
      <c r="C17" s="12" t="s">
        <v>204</v>
      </c>
      <c r="D17" s="10" t="s">
        <v>317</v>
      </c>
      <c r="E17" s="10"/>
      <c r="F17" s="10"/>
      <c r="G17" s="11" t="s">
        <v>114</v>
      </c>
      <c r="H17" s="11"/>
      <c r="I17" s="8">
        <v>7</v>
      </c>
      <c r="J17" s="8"/>
      <c r="K17" s="8"/>
      <c r="L17" s="8"/>
      <c r="M17" s="8"/>
      <c r="N17" s="8"/>
    </row>
    <row r="18" ht="15" customHeight="1" spans="1:14">
      <c r="A18" s="9"/>
      <c r="B18" s="8"/>
      <c r="C18" s="13"/>
      <c r="D18" s="10" t="s">
        <v>318</v>
      </c>
      <c r="E18" s="10"/>
      <c r="F18" s="10"/>
      <c r="G18" s="11" t="s">
        <v>114</v>
      </c>
      <c r="H18" s="11"/>
      <c r="I18" s="8">
        <v>7</v>
      </c>
      <c r="J18" s="8"/>
      <c r="K18" s="8"/>
      <c r="L18" s="8"/>
      <c r="M18" s="8"/>
      <c r="N18" s="8"/>
    </row>
    <row r="19" ht="15" customHeight="1" spans="1:14">
      <c r="A19" s="9"/>
      <c r="B19" s="8"/>
      <c r="C19" s="8" t="s">
        <v>209</v>
      </c>
      <c r="D19" s="10" t="s">
        <v>239</v>
      </c>
      <c r="E19" s="10"/>
      <c r="F19" s="10"/>
      <c r="G19" s="11" t="s">
        <v>119</v>
      </c>
      <c r="H19" s="11"/>
      <c r="I19" s="8">
        <v>8</v>
      </c>
      <c r="J19" s="8"/>
      <c r="K19" s="8"/>
      <c r="L19" s="8"/>
      <c r="M19" s="8"/>
      <c r="N19" s="8"/>
    </row>
    <row r="20" ht="23" customHeight="1" spans="1:14">
      <c r="A20" s="9"/>
      <c r="B20" s="14"/>
      <c r="C20" s="8" t="s">
        <v>215</v>
      </c>
      <c r="D20" s="10" t="s">
        <v>243</v>
      </c>
      <c r="E20" s="10"/>
      <c r="F20" s="10"/>
      <c r="G20" s="15" t="s">
        <v>259</v>
      </c>
      <c r="H20" s="16"/>
      <c r="I20" s="8">
        <v>10</v>
      </c>
      <c r="J20" s="8"/>
      <c r="K20" s="8"/>
      <c r="L20" s="8"/>
      <c r="M20" s="8"/>
      <c r="N20" s="8"/>
    </row>
    <row r="21" ht="15" customHeight="1" spans="1:14">
      <c r="A21" s="9"/>
      <c r="B21" s="14"/>
      <c r="C21" s="8" t="s">
        <v>220</v>
      </c>
      <c r="D21" s="10" t="s">
        <v>303</v>
      </c>
      <c r="E21" s="10"/>
      <c r="F21" s="10"/>
      <c r="G21" s="15" t="s">
        <v>64</v>
      </c>
      <c r="H21" s="11"/>
      <c r="I21" s="8">
        <v>10</v>
      </c>
      <c r="J21" s="8"/>
      <c r="K21" s="8"/>
      <c r="L21" s="8"/>
      <c r="M21" s="8"/>
      <c r="N21" s="8"/>
    </row>
    <row r="22" ht="15" customHeight="1" spans="1:14">
      <c r="A22" s="9"/>
      <c r="B22" s="14"/>
      <c r="C22" s="8"/>
      <c r="D22" s="10" t="s">
        <v>319</v>
      </c>
      <c r="E22" s="10"/>
      <c r="F22" s="10"/>
      <c r="G22" s="15" t="s">
        <v>64</v>
      </c>
      <c r="H22" s="11"/>
      <c r="I22" s="8">
        <v>10</v>
      </c>
      <c r="J22" s="8"/>
      <c r="K22" s="8"/>
      <c r="L22" s="8"/>
      <c r="M22" s="8"/>
      <c r="N22" s="8"/>
    </row>
    <row r="23" ht="33" customHeight="1" spans="1:14">
      <c r="A23" s="9"/>
      <c r="B23" s="12" t="s">
        <v>223</v>
      </c>
      <c r="C23" s="12" t="s">
        <v>224</v>
      </c>
      <c r="D23" s="10" t="s">
        <v>320</v>
      </c>
      <c r="E23" s="10"/>
      <c r="F23" s="10"/>
      <c r="G23" s="15" t="s">
        <v>201</v>
      </c>
      <c r="H23" s="16"/>
      <c r="I23" s="8">
        <v>10</v>
      </c>
      <c r="J23" s="8"/>
      <c r="K23" s="8"/>
      <c r="L23" s="8"/>
      <c r="M23" s="8"/>
      <c r="N23" s="8"/>
    </row>
    <row r="24" ht="15" customHeight="1" spans="1:14">
      <c r="A24" s="17" t="s">
        <v>226</v>
      </c>
      <c r="B24" s="17"/>
      <c r="C24" s="17"/>
      <c r="D24" s="17"/>
      <c r="E24" s="17"/>
      <c r="F24" s="17"/>
      <c r="G24" s="17"/>
      <c r="H24" s="17"/>
      <c r="I24" s="17">
        <v>100</v>
      </c>
      <c r="J24" s="17"/>
      <c r="K24" s="17">
        <f>SUM(K13:K23)+N6</f>
        <v>10</v>
      </c>
      <c r="L24" s="17"/>
      <c r="M24" s="23"/>
      <c r="N24" s="23"/>
    </row>
    <row r="25" spans="1:14">
      <c r="A25" s="18" t="s">
        <v>227</v>
      </c>
      <c r="B25" s="19" t="s">
        <v>305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4"/>
    </row>
    <row r="26" spans="1:14">
      <c r="A26" s="21" t="s">
        <v>306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ht="51.95" customHeight="1" spans="1:14">
      <c r="A27" s="21" t="s">
        <v>307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ht="41.1" customHeight="1" spans="1:14">
      <c r="A28" s="21" t="s">
        <v>308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ht="15.95" customHeight="1"/>
  </sheetData>
  <mergeCells count="10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26:N26"/>
    <mergeCell ref="A27:N27"/>
    <mergeCell ref="A28:N28"/>
    <mergeCell ref="A10:A11"/>
    <mergeCell ref="A12:A23"/>
    <mergeCell ref="B13:B19"/>
    <mergeCell ref="B20:B22"/>
    <mergeCell ref="C13:C14"/>
    <mergeCell ref="C15:C16"/>
    <mergeCell ref="C17:C18"/>
    <mergeCell ref="C21:C22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目录</vt:lpstr>
      <vt:lpstr>省级部门（单位）整体支出绩效自评表</vt:lpstr>
      <vt:lpstr>部门预算项目支出绩效自评结果汇总表</vt:lpstr>
      <vt:lpstr>办案业务费</vt:lpstr>
      <vt:lpstr>物业费</vt:lpstr>
      <vt:lpstr>全省法院业务费</vt:lpstr>
      <vt:lpstr>办公用房租赁费</vt:lpstr>
      <vt:lpstr>  全省法院“两庭”建设资金</vt:lpstr>
      <vt:lpstr>全省“智慧法院”信息化项目经费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转角瞬间</cp:lastModifiedBy>
  <dcterms:created xsi:type="dcterms:W3CDTF">2018-12-06T00:45:00Z</dcterms:created>
  <cp:lastPrinted>2020-03-13T02:25:00Z</cp:lastPrinted>
  <dcterms:modified xsi:type="dcterms:W3CDTF">2023-08-05T02:10:21Z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0506E499F0AE4D628D6396B105392692</vt:lpwstr>
  </property>
</Properties>
</file>