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/>
  </bookViews>
  <sheets>
    <sheet name="中央政法转移资金" sheetId="3" r:id="rId1"/>
    <sheet name="全省法院业务费" sheetId="2" r:id="rId2"/>
    <sheet name="法庭运维费" sheetId="13" r:id="rId3"/>
  </sheets>
  <calcPr calcId="144525"/>
</workbook>
</file>

<file path=xl/sharedStrings.xml><?xml version="1.0" encoding="utf-8"?>
<sst xmlns="http://schemas.openxmlformats.org/spreadsheetml/2006/main" count="275" uniqueCount="121">
  <si>
    <t>2022年度省对市县转移支付绩效自评表</t>
  </si>
  <si>
    <t>转移支付名称</t>
  </si>
  <si>
    <t>中央政法转移支付资金</t>
  </si>
  <si>
    <t>省级主管部门</t>
  </si>
  <si>
    <t>甘肃省高级人民法院</t>
  </si>
  <si>
    <t>实施单位</t>
  </si>
  <si>
    <t>兰州新区人民法院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</si>
  <si>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</si>
  <si>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</si>
  <si>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</si>
  <si>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</si>
  <si>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</si>
  <si>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</si>
  <si>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</si>
  <si>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</si>
  <si>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</si>
  <si>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</si>
  <si>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</si>
  <si>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</si>
  <si>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</si>
  <si>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</si>
  <si>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</si>
  <si>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>实际完成情况</t>
  </si>
  <si>
    <t>根据工作所需完成打印机、扫描仪、警用装备等审判专用设备的购置工作；对单位内部设备进行维修维护，延长设备使用寿命，为各项工作的开展提供良好的保障。保障法院审判工作的顺利开展，保证当年案件审判优质高效完成，使得年度结案率达到80%以上，一审服判息诉率达到85%以上。</t>
  </si>
  <si>
    <t>通过项目资金的使用，完成了设备的购置工作，完成了日常维修维护工作，为各项工作开展提供良好保障，保障法院审判工作的顺利开展，保证当年案件审判优质高效完成，结案率达到71.33%，一审服判息诉率达到93%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</si>
  <si>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</si>
  <si>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</si>
  <si>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</si>
  <si>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</si>
  <si>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</si>
  <si>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</si>
  <si>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</si>
  <si>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</si>
  <si>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</si>
  <si>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指标1：设备购置工作完成率</t>
  </si>
  <si>
    <t>&gt;=80%</t>
  </si>
  <si>
    <t>指标2：日常维修维护工作完成率</t>
  </si>
  <si>
    <t>=100%</t>
  </si>
  <si>
    <t>指标3：结案率</t>
  </si>
  <si>
    <t>偏差原因：受疫情影响，业务无法正常开展。改进措施：加快案件结案进度，提高案件结案率。</t>
  </si>
  <si>
    <t>质量指标</t>
  </si>
  <si>
    <t>指标1：购置设备质量验收合格率</t>
  </si>
  <si>
    <t>指标2：设备故障排除率</t>
  </si>
  <si>
    <t>指标3：一审服判息诉率</t>
  </si>
  <si>
    <t>&gt;=85%</t>
  </si>
  <si>
    <t>时效指标</t>
  </si>
  <si>
    <t>指标1：设备购置工作完成及时性</t>
  </si>
  <si>
    <t>及时</t>
  </si>
  <si>
    <t>指标2：日常维修维护工作完成及时性</t>
  </si>
  <si>
    <t>指标3：法定审限内结案率</t>
  </si>
  <si>
    <t>&gt;=98%</t>
  </si>
  <si>
    <t>成本指标</t>
  </si>
  <si>
    <t>指标1：成本控制情况</t>
  </si>
  <si>
    <t>在预算范围内</t>
  </si>
  <si>
    <t>效益指标</t>
  </si>
  <si>
    <t>社会效益指标</t>
  </si>
  <si>
    <t>指标1：民商事案件调撤率</t>
  </si>
  <si>
    <t>&gt;=45%</t>
  </si>
  <si>
    <t>指标2：有效保障审判业务</t>
  </si>
  <si>
    <t>有效保障</t>
  </si>
  <si>
    <t>可持续影响指标</t>
  </si>
  <si>
    <t>指标1：后期管护机制健全性</t>
  </si>
  <si>
    <t>健全</t>
  </si>
  <si>
    <t>满意度指标</t>
  </si>
  <si>
    <t>工作人员满意度</t>
  </si>
  <si>
    <t>&gt;=90%</t>
  </si>
  <si>
    <t>人民群众满意度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</si>
  <si>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</si>
  <si>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</si>
  <si>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</si>
  <si>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</si>
  <si>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</si>
  <si>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</si>
  <si>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2022年兰州新区人民法院预算项目支出绩效自评表</t>
  </si>
  <si>
    <t>项目名称</t>
  </si>
  <si>
    <t>全省法院业务费</t>
  </si>
  <si>
    <t>主管部门</t>
  </si>
  <si>
    <t>其中：当年财政拨款</t>
  </si>
  <si>
    <t xml:space="preserve">      上年结转资金</t>
  </si>
  <si>
    <t xml:space="preserve">  其他资金</t>
  </si>
  <si>
    <t>合理使用业务费，保证当年案件审判优质高效完成，使得各类案件结案率达到80%以上、法定审限内结案率达到98%以上；按照年度工作计划及时完成各类信息化平台运行维护工作，使得各类信息化平台运行稳定率达到100%；对公务用车及时进行维修维护，保障审判工作的良好运转。加强队伍建设，根据年度计划完成干警培训工作，使得培训考核通过率达到100%。</t>
  </si>
  <si>
    <t>通过合理使用业务费，保证案件优判优质高效完成，法定审限内结案率达到99.73%；完成各类信息化平台运行维护工作，使各类信息化平台平稳运行；公务用车维修维护及时，保障审判工作良好运转；超额完成干警培训工作，培训考核通过率100%。</t>
  </si>
  <si>
    <t>指标1：民事案件审结率</t>
  </si>
  <si>
    <t>偏差原因：受疫情影响业务无法正常开展。改进措施，加快案件结案进度，提高结案率。</t>
  </si>
  <si>
    <t>指标2：刑事案件审结率</t>
  </si>
  <si>
    <t>指标3：执行案件执结率</t>
  </si>
  <si>
    <t>&gt;=70%</t>
  </si>
  <si>
    <t>指标4：各类信息化平台运行维护完成率</t>
  </si>
  <si>
    <t>指标5：公务用车运行维护工作完成率</t>
  </si>
  <si>
    <t>指标6：组织干警参加培训场次</t>
  </si>
  <si>
    <t>&gt;=20场</t>
  </si>
  <si>
    <t>偏差原因：本年度我院加大培训力度，开展培训次数大于目标值的130%。改进措施：下一年我院将根据往年培训情况及本年度工作计划合理设置目标值。</t>
  </si>
  <si>
    <t>指标1：一审服判息诉率</t>
  </si>
  <si>
    <t>指标2：发回重审率</t>
  </si>
  <si>
    <t>&lt;=25%</t>
  </si>
  <si>
    <t>偏差原因：因目标值设置偏高，未达到目标值。改进措施：提高绩效目标编制的准确性、合理性。</t>
  </si>
  <si>
    <t>指标3：各类信息化平台运行稳定率</t>
  </si>
  <si>
    <t>指标4：培训考核通过率</t>
  </si>
  <si>
    <t>指标1：法定审限内结案率</t>
  </si>
  <si>
    <t>指标2：公务用车运行维护工作开展及时性</t>
  </si>
  <si>
    <t>指标3：培训工作开展及时性</t>
  </si>
  <si>
    <t>指标2：当场登记立案率</t>
  </si>
  <si>
    <t>指标1：案件评审机制健全性</t>
  </si>
  <si>
    <t>服务对象满意度指标</t>
  </si>
  <si>
    <t>指标1：工作人员满意度</t>
  </si>
  <si>
    <t>指标2：人民群众满意度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</si>
  <si>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</si>
  <si>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</si>
  <si>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</si>
  <si>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</t>
  </si>
  <si>
    <t>保障审判法庭案件审判工作能够顺利开展，工作环境得到优化改善，后勤保障能力得到提升，及时交付水电暖费用，对设备实施进行及时维修维护，确保2022年度我院巡回法庭的正常运行，使得工作人员满意度达到90%以上。</t>
  </si>
  <si>
    <t>通过项目实施保障审判法庭案件审判工作能够顺利开展，工作环境得到优化改善，后勤保障能力得到提升，水电暖运行通畅，日常维修维护及时，确保了法庭的正常运行，工作人员满意度达到90%。</t>
  </si>
  <si>
    <t>指标1：水电暖供应保障工作完成率</t>
  </si>
  <si>
    <t>指标2：各类信息化平台运行维护完成率</t>
  </si>
  <si>
    <t>指标3：日常维修维护工作完成率</t>
  </si>
  <si>
    <t>指标1：水电暖运行通畅率</t>
  </si>
  <si>
    <t>指标2：各类信息化平台运行稳定率</t>
  </si>
  <si>
    <t>指标3：设备故障排除率</t>
  </si>
  <si>
    <t>指标4：水电暖服务保障工作及时性</t>
  </si>
  <si>
    <t>指标1：日常维修维护工作完成及时性</t>
  </si>
  <si>
    <t>指标1：有效保障审判服务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</si>
</sst>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20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2" xfId="1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2" fillId="0" borderId="2" xfId="11" applyNumberFormat="1" applyFont="1" applyBorder="1" applyAlignment="1">
      <alignment horizontal="center" vertical="center" wrapText="1"/>
    </xf>
    <xf numFmtId="9" fontId="2" fillId="0" borderId="2" xfId="11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Q20" sqref="Q20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  <col min="16" max="16" width="9.5"/>
    <col min="17" max="17" width="12.875"/>
    <col min="19" max="19" width="9.5"/>
  </cols>
  <sheetData>
    <row r="1" ht="57" customHeight="1" spans="1:1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35" t="s">
        <v>5</v>
      </c>
      <c r="I3" s="35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E7+E8+E9+E10</f>
        <v>113</v>
      </c>
      <c r="F6" s="4">
        <f>F7+F8+F9+F10</f>
        <v>378</v>
      </c>
      <c r="G6" s="5"/>
      <c r="H6" s="4">
        <f>H7+H8+H9+H10</f>
        <v>368.43</v>
      </c>
      <c r="I6" s="5"/>
      <c r="J6" s="2">
        <v>10</v>
      </c>
      <c r="K6" s="2"/>
      <c r="L6" s="28">
        <f>H6/F6</f>
        <v>0.97468253968254</v>
      </c>
      <c r="M6" s="28"/>
      <c r="N6" s="24">
        <f>J6*L6</f>
        <v>9.7468253968254</v>
      </c>
    </row>
    <row r="7" ht="15" customHeight="1" spans="1:14">
      <c r="A7" s="2"/>
      <c r="B7" s="2"/>
      <c r="C7" s="2" t="s">
        <v>15</v>
      </c>
      <c r="D7" s="2"/>
      <c r="E7" s="2">
        <v>113</v>
      </c>
      <c r="F7" s="2">
        <v>378</v>
      </c>
      <c r="G7" s="2"/>
      <c r="H7" s="2">
        <v>368.43</v>
      </c>
      <c r="I7" s="2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4" t="s">
        <v>17</v>
      </c>
      <c r="D8" s="5"/>
      <c r="E8" s="2"/>
      <c r="F8" s="4"/>
      <c r="G8" s="5"/>
      <c r="H8" s="4"/>
      <c r="I8" s="5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/>
      <c r="B10" s="2"/>
      <c r="C10" s="2" t="s">
        <v>19</v>
      </c>
      <c r="D10" s="2"/>
      <c r="E10" s="2"/>
      <c r="F10" s="2"/>
      <c r="G10" s="2"/>
      <c r="H10" s="2"/>
      <c r="I10" s="2"/>
      <c r="J10" s="2" t="s">
        <v>16</v>
      </c>
      <c r="K10" s="2"/>
      <c r="L10" s="2"/>
      <c r="M10" s="2"/>
      <c r="N10" s="2" t="s">
        <v>16</v>
      </c>
    </row>
    <row r="11" ht="15" customHeight="1" spans="1:14">
      <c r="A11" s="2" t="s">
        <v>20</v>
      </c>
      <c r="B11" s="2" t="s">
        <v>21</v>
      </c>
      <c r="C11" s="2"/>
      <c r="D11" s="2"/>
      <c r="E11" s="2"/>
      <c r="F11" s="2"/>
      <c r="G11" s="2"/>
      <c r="H11" s="2" t="s">
        <v>22</v>
      </c>
      <c r="I11" s="2"/>
      <c r="J11" s="2"/>
      <c r="K11" s="2"/>
      <c r="L11" s="2"/>
      <c r="M11" s="2"/>
      <c r="N11" s="2"/>
    </row>
    <row r="12" ht="74.1" customHeight="1" spans="1:14">
      <c r="A12" s="2"/>
      <c r="B12" s="2" t="s">
        <v>23</v>
      </c>
      <c r="C12" s="2"/>
      <c r="D12" s="2"/>
      <c r="E12" s="2"/>
      <c r="F12" s="2"/>
      <c r="G12" s="2"/>
      <c r="H12" s="2" t="s">
        <v>24</v>
      </c>
      <c r="I12" s="2"/>
      <c r="J12" s="2"/>
      <c r="K12" s="2"/>
      <c r="L12" s="2"/>
      <c r="M12" s="2"/>
      <c r="N12" s="2"/>
    </row>
    <row r="13" ht="30.95" customHeight="1" spans="1:14">
      <c r="A13" s="36" t="s">
        <v>25</v>
      </c>
      <c r="B13" s="2" t="s">
        <v>26</v>
      </c>
      <c r="C13" s="2" t="s">
        <v>27</v>
      </c>
      <c r="D13" s="2" t="s">
        <v>28</v>
      </c>
      <c r="E13" s="2"/>
      <c r="F13" s="2"/>
      <c r="G13" s="2" t="s">
        <v>29</v>
      </c>
      <c r="H13" s="2" t="s">
        <v>30</v>
      </c>
      <c r="I13" s="2" t="s">
        <v>11</v>
      </c>
      <c r="J13" s="2"/>
      <c r="K13" s="2" t="s">
        <v>13</v>
      </c>
      <c r="L13" s="2"/>
      <c r="M13" s="2" t="s">
        <v>31</v>
      </c>
      <c r="N13" s="2"/>
    </row>
    <row r="14" s="33" customFormat="1" ht="15" customHeight="1" spans="1:14">
      <c r="A14" s="37"/>
      <c r="B14" s="38" t="s">
        <v>32</v>
      </c>
      <c r="C14" s="38" t="s">
        <v>33</v>
      </c>
      <c r="D14" s="39" t="s">
        <v>34</v>
      </c>
      <c r="E14" s="39"/>
      <c r="F14" s="39"/>
      <c r="G14" s="40" t="s">
        <v>35</v>
      </c>
      <c r="H14" s="41">
        <v>1</v>
      </c>
      <c r="I14" s="38">
        <v>5</v>
      </c>
      <c r="J14" s="38"/>
      <c r="K14" s="38">
        <v>5</v>
      </c>
      <c r="L14" s="38"/>
      <c r="M14" s="38"/>
      <c r="N14" s="38"/>
    </row>
    <row r="15" ht="15" customHeight="1" spans="1:14">
      <c r="A15" s="36"/>
      <c r="B15" s="2"/>
      <c r="C15" s="2"/>
      <c r="D15" s="42" t="s">
        <v>36</v>
      </c>
      <c r="E15" s="42"/>
      <c r="F15" s="42"/>
      <c r="G15" s="43" t="s">
        <v>37</v>
      </c>
      <c r="H15" s="44">
        <v>1</v>
      </c>
      <c r="I15" s="2">
        <v>5</v>
      </c>
      <c r="J15" s="2"/>
      <c r="K15" s="2">
        <v>5</v>
      </c>
      <c r="L15" s="2"/>
      <c r="M15" s="2"/>
      <c r="N15" s="2"/>
    </row>
    <row r="16" ht="15" customHeight="1" spans="1:14">
      <c r="A16" s="36"/>
      <c r="B16" s="2"/>
      <c r="C16" s="2"/>
      <c r="D16" s="42" t="s">
        <v>38</v>
      </c>
      <c r="E16" s="42"/>
      <c r="F16" s="42"/>
      <c r="G16" s="43" t="s">
        <v>35</v>
      </c>
      <c r="H16" s="45">
        <v>0.7133</v>
      </c>
      <c r="I16" s="2">
        <v>5</v>
      </c>
      <c r="J16" s="2"/>
      <c r="K16" s="2">
        <v>4.46</v>
      </c>
      <c r="L16" s="2"/>
      <c r="M16" s="38" t="s">
        <v>39</v>
      </c>
      <c r="N16" s="38"/>
    </row>
    <row r="17" ht="15" customHeight="1" spans="1:14">
      <c r="A17" s="36"/>
      <c r="B17" s="2"/>
      <c r="C17" s="2" t="s">
        <v>40</v>
      </c>
      <c r="D17" s="42" t="s">
        <v>41</v>
      </c>
      <c r="E17" s="42"/>
      <c r="F17" s="42"/>
      <c r="G17" s="43" t="s">
        <v>37</v>
      </c>
      <c r="H17" s="44">
        <v>1</v>
      </c>
      <c r="I17" s="2">
        <v>5</v>
      </c>
      <c r="J17" s="2"/>
      <c r="K17" s="2">
        <v>5</v>
      </c>
      <c r="L17" s="2"/>
      <c r="M17" s="2"/>
      <c r="N17" s="2"/>
    </row>
    <row r="18" ht="15" customHeight="1" spans="1:14">
      <c r="A18" s="36"/>
      <c r="B18" s="2"/>
      <c r="C18" s="2"/>
      <c r="D18" s="42" t="s">
        <v>42</v>
      </c>
      <c r="E18" s="42"/>
      <c r="F18" s="42"/>
      <c r="G18" s="43" t="s">
        <v>37</v>
      </c>
      <c r="H18" s="44">
        <v>1</v>
      </c>
      <c r="I18" s="2">
        <v>5</v>
      </c>
      <c r="J18" s="2"/>
      <c r="K18" s="2">
        <v>5</v>
      </c>
      <c r="L18" s="2"/>
      <c r="M18" s="2"/>
      <c r="N18" s="2"/>
    </row>
    <row r="19" ht="15" customHeight="1" spans="1:14">
      <c r="A19" s="36"/>
      <c r="B19" s="2"/>
      <c r="C19" s="2"/>
      <c r="D19" s="42" t="s">
        <v>43</v>
      </c>
      <c r="E19" s="42"/>
      <c r="F19" s="42"/>
      <c r="G19" s="43" t="s">
        <v>44</v>
      </c>
      <c r="H19" s="44">
        <v>0.93</v>
      </c>
      <c r="I19" s="2">
        <v>5</v>
      </c>
      <c r="J19" s="2"/>
      <c r="K19" s="2">
        <v>5</v>
      </c>
      <c r="L19" s="2"/>
      <c r="M19" s="2"/>
      <c r="N19" s="2"/>
    </row>
    <row r="20" ht="15" customHeight="1" spans="1:14">
      <c r="A20" s="36"/>
      <c r="B20" s="2"/>
      <c r="C20" s="2" t="s">
        <v>45</v>
      </c>
      <c r="D20" s="42" t="s">
        <v>46</v>
      </c>
      <c r="E20" s="42"/>
      <c r="F20" s="42"/>
      <c r="G20" s="43" t="s">
        <v>47</v>
      </c>
      <c r="H20" s="43" t="s">
        <v>47</v>
      </c>
      <c r="I20" s="2">
        <v>5</v>
      </c>
      <c r="J20" s="2"/>
      <c r="K20" s="2">
        <v>5</v>
      </c>
      <c r="L20" s="2"/>
      <c r="M20" s="2"/>
      <c r="N20" s="2"/>
    </row>
    <row r="21" ht="15" customHeight="1" spans="1:14">
      <c r="A21" s="36"/>
      <c r="B21" s="2"/>
      <c r="C21" s="2"/>
      <c r="D21" s="42" t="s">
        <v>48</v>
      </c>
      <c r="E21" s="42"/>
      <c r="F21" s="42"/>
      <c r="G21" s="43" t="s">
        <v>47</v>
      </c>
      <c r="H21" s="43" t="s">
        <v>47</v>
      </c>
      <c r="I21" s="2">
        <v>5</v>
      </c>
      <c r="J21" s="2"/>
      <c r="K21" s="2">
        <v>5</v>
      </c>
      <c r="L21" s="2"/>
      <c r="M21" s="2"/>
      <c r="N21" s="2"/>
    </row>
    <row r="22" ht="15" customHeight="1" spans="1:14">
      <c r="A22" s="36"/>
      <c r="B22" s="2"/>
      <c r="C22" s="2"/>
      <c r="D22" s="42" t="s">
        <v>49</v>
      </c>
      <c r="E22" s="42"/>
      <c r="F22" s="42"/>
      <c r="G22" s="43" t="s">
        <v>50</v>
      </c>
      <c r="H22" s="45">
        <v>0.9973</v>
      </c>
      <c r="I22" s="2">
        <v>5</v>
      </c>
      <c r="J22" s="2"/>
      <c r="K22" s="2">
        <v>5</v>
      </c>
      <c r="L22" s="2"/>
      <c r="M22" s="2"/>
      <c r="N22" s="2"/>
    </row>
    <row r="23" ht="15" customHeight="1" spans="1:14">
      <c r="A23" s="36"/>
      <c r="B23" s="2"/>
      <c r="C23" s="2" t="s">
        <v>51</v>
      </c>
      <c r="D23" s="42" t="s">
        <v>52</v>
      </c>
      <c r="E23" s="42"/>
      <c r="F23" s="42"/>
      <c r="G23" s="43" t="s">
        <v>53</v>
      </c>
      <c r="H23" s="43" t="s">
        <v>53</v>
      </c>
      <c r="I23" s="2">
        <v>5</v>
      </c>
      <c r="J23" s="2"/>
      <c r="K23" s="2">
        <v>5</v>
      </c>
      <c r="L23" s="2"/>
      <c r="M23" s="2"/>
      <c r="N23" s="2"/>
    </row>
    <row r="24" ht="15" customHeight="1" spans="1:14">
      <c r="A24" s="36"/>
      <c r="B24" s="2" t="s">
        <v>54</v>
      </c>
      <c r="C24" s="2" t="s">
        <v>55</v>
      </c>
      <c r="D24" s="42" t="s">
        <v>56</v>
      </c>
      <c r="E24" s="42"/>
      <c r="F24" s="42"/>
      <c r="G24" s="2" t="s">
        <v>57</v>
      </c>
      <c r="H24" s="45">
        <v>0.463</v>
      </c>
      <c r="I24" s="2">
        <v>10</v>
      </c>
      <c r="J24" s="2"/>
      <c r="K24" s="2">
        <v>10</v>
      </c>
      <c r="L24" s="2"/>
      <c r="M24" s="2"/>
      <c r="N24" s="2"/>
    </row>
    <row r="25" ht="15" customHeight="1" spans="1:14">
      <c r="A25" s="36"/>
      <c r="B25" s="2"/>
      <c r="C25" s="2"/>
      <c r="D25" s="42" t="s">
        <v>58</v>
      </c>
      <c r="E25" s="42"/>
      <c r="F25" s="42"/>
      <c r="G25" s="2" t="s">
        <v>59</v>
      </c>
      <c r="H25" s="2" t="s">
        <v>59</v>
      </c>
      <c r="I25" s="2">
        <v>10</v>
      </c>
      <c r="J25" s="2"/>
      <c r="K25" s="2">
        <v>10</v>
      </c>
      <c r="L25" s="2"/>
      <c r="M25" s="2"/>
      <c r="N25" s="2"/>
    </row>
    <row r="26" ht="15" customHeight="1" spans="1:14">
      <c r="A26" s="36"/>
      <c r="B26" s="2"/>
      <c r="C26" s="2" t="s">
        <v>60</v>
      </c>
      <c r="D26" s="42" t="s">
        <v>61</v>
      </c>
      <c r="E26" s="42"/>
      <c r="F26" s="42"/>
      <c r="G26" s="2" t="s">
        <v>62</v>
      </c>
      <c r="H26" s="2" t="s">
        <v>62</v>
      </c>
      <c r="I26" s="2">
        <v>10</v>
      </c>
      <c r="J26" s="2"/>
      <c r="K26" s="2">
        <v>10</v>
      </c>
      <c r="L26" s="2"/>
      <c r="M26" s="2"/>
      <c r="N26" s="2"/>
    </row>
    <row r="27" ht="15" customHeight="1" spans="1:14">
      <c r="A27" s="36"/>
      <c r="B27" s="2" t="s">
        <v>63</v>
      </c>
      <c r="C27" s="2" t="s">
        <v>63</v>
      </c>
      <c r="D27" s="46" t="s">
        <v>64</v>
      </c>
      <c r="E27" s="46"/>
      <c r="F27" s="46"/>
      <c r="G27" s="2" t="s">
        <v>65</v>
      </c>
      <c r="H27" s="44">
        <v>0.9</v>
      </c>
      <c r="I27" s="2">
        <v>5</v>
      </c>
      <c r="J27" s="2"/>
      <c r="K27" s="2">
        <v>5</v>
      </c>
      <c r="L27" s="2"/>
      <c r="M27" s="2"/>
      <c r="N27" s="2"/>
    </row>
    <row r="28" ht="15" customHeight="1" spans="1:14">
      <c r="A28" s="36"/>
      <c r="B28" s="2"/>
      <c r="C28" s="2"/>
      <c r="D28" s="46" t="s">
        <v>66</v>
      </c>
      <c r="E28" s="46"/>
      <c r="F28" s="46"/>
      <c r="G28" s="2" t="s">
        <v>65</v>
      </c>
      <c r="H28" s="44">
        <v>0.9</v>
      </c>
      <c r="I28" s="2">
        <v>5</v>
      </c>
      <c r="J28" s="2"/>
      <c r="K28" s="2">
        <v>5</v>
      </c>
      <c r="L28" s="2"/>
      <c r="M28" s="2"/>
      <c r="N28" s="2"/>
    </row>
    <row r="29" ht="15" customHeight="1" spans="1:14">
      <c r="A29" s="47" t="s">
        <v>67</v>
      </c>
      <c r="B29" s="47"/>
      <c r="C29" s="47"/>
      <c r="D29" s="47"/>
      <c r="E29" s="47"/>
      <c r="F29" s="47"/>
      <c r="G29" s="47"/>
      <c r="H29" s="47"/>
      <c r="I29" s="47">
        <f>SUM(I14:I28)+J6</f>
        <v>100</v>
      </c>
      <c r="J29" s="47"/>
      <c r="K29" s="48">
        <f>SUM(K14:K28)+N6</f>
        <v>99.2068253968254</v>
      </c>
      <c r="L29" s="48"/>
      <c r="M29" s="49"/>
      <c r="N29" s="49"/>
    </row>
    <row r="30" spans="1:14">
      <c r="A30" s="16" t="s">
        <v>68</v>
      </c>
      <c r="B30" s="17" t="s">
        <v>69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2"/>
    </row>
    <row r="31" spans="1:14">
      <c r="A31" s="19" t="s">
        <v>70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38.25" customHeight="1" spans="1:14">
      <c r="A32" s="19" t="s">
        <v>71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ht="41.1" customHeight="1" spans="1:14">
      <c r="A33" s="19" t="s">
        <v>72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mergeCells count="12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31:N31"/>
    <mergeCell ref="A32:N32"/>
    <mergeCell ref="A33:N33"/>
    <mergeCell ref="A11:A12"/>
    <mergeCell ref="A13:A28"/>
    <mergeCell ref="B14:B23"/>
    <mergeCell ref="B24:B26"/>
    <mergeCell ref="B27:B28"/>
    <mergeCell ref="C14:C16"/>
    <mergeCell ref="C17:C19"/>
    <mergeCell ref="C20:C22"/>
    <mergeCell ref="C24:C25"/>
    <mergeCell ref="C27:C28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R14" sqref="R14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5" max="15" width="12.875"/>
    <col min="16" max="16" width="14"/>
    <col min="17" max="17" width="9.5"/>
  </cols>
  <sheetData>
    <row r="1" ht="42" customHeight="1" spans="1:14">
      <c r="A1" s="23" t="s">
        <v>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15" customHeight="1" spans="1:14">
      <c r="A2" s="2" t="s">
        <v>74</v>
      </c>
      <c r="B2" s="2"/>
      <c r="C2" s="2" t="s">
        <v>75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76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E7+E8</f>
        <v>118.25</v>
      </c>
      <c r="F6" s="4">
        <f>F7+F8</f>
        <v>118.25</v>
      </c>
      <c r="G6" s="5"/>
      <c r="H6" s="4">
        <f>H7+H8</f>
        <v>105.01</v>
      </c>
      <c r="I6" s="5"/>
      <c r="J6" s="2">
        <v>10</v>
      </c>
      <c r="K6" s="2"/>
      <c r="L6" s="28">
        <f>H6/F6</f>
        <v>0.888033826638478</v>
      </c>
      <c r="M6" s="28"/>
      <c r="N6" s="24">
        <f>L6*J6</f>
        <v>8.88033826638478</v>
      </c>
    </row>
    <row r="7" ht="15" customHeight="1" spans="1:14">
      <c r="A7" s="2"/>
      <c r="B7" s="2"/>
      <c r="C7" s="2" t="s">
        <v>77</v>
      </c>
      <c r="D7" s="2"/>
      <c r="E7" s="24">
        <v>118</v>
      </c>
      <c r="F7" s="24">
        <f>E7</f>
        <v>118</v>
      </c>
      <c r="G7" s="24"/>
      <c r="H7" s="24">
        <v>104.76</v>
      </c>
      <c r="I7" s="24"/>
      <c r="J7" s="2" t="s">
        <v>16</v>
      </c>
      <c r="K7" s="2"/>
      <c r="L7" s="28">
        <f>H7/F7</f>
        <v>0.887796610169492</v>
      </c>
      <c r="M7" s="28"/>
      <c r="N7" s="2" t="s">
        <v>16</v>
      </c>
    </row>
    <row r="8" ht="15" customHeight="1" spans="1:14">
      <c r="A8" s="2"/>
      <c r="B8" s="2"/>
      <c r="C8" s="2" t="s">
        <v>78</v>
      </c>
      <c r="D8" s="2"/>
      <c r="E8" s="24">
        <v>0.25</v>
      </c>
      <c r="F8" s="24">
        <f>E8</f>
        <v>0.25</v>
      </c>
      <c r="G8" s="24"/>
      <c r="H8" s="24">
        <v>0.25</v>
      </c>
      <c r="I8" s="24"/>
      <c r="J8" s="2" t="s">
        <v>16</v>
      </c>
      <c r="K8" s="2"/>
      <c r="L8" s="29">
        <v>1</v>
      </c>
      <c r="M8" s="29"/>
      <c r="N8" s="2" t="s">
        <v>16</v>
      </c>
    </row>
    <row r="9" ht="15" customHeight="1" spans="1:14">
      <c r="A9" s="2"/>
      <c r="B9" s="2"/>
      <c r="C9" s="2" t="s">
        <v>79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72" customHeight="1" spans="1:14">
      <c r="A11" s="2"/>
      <c r="B11" s="2" t="s">
        <v>80</v>
      </c>
      <c r="C11" s="2"/>
      <c r="D11" s="2"/>
      <c r="E11" s="2"/>
      <c r="F11" s="2"/>
      <c r="G11" s="2"/>
      <c r="H11" s="2" t="s">
        <v>81</v>
      </c>
      <c r="I11" s="2"/>
      <c r="J11" s="2"/>
      <c r="K11" s="2"/>
      <c r="L11" s="2"/>
      <c r="M11" s="2"/>
      <c r="N11" s="2"/>
    </row>
    <row r="12" ht="18.95" customHeight="1" spans="1:14">
      <c r="A12" s="7" t="s">
        <v>25</v>
      </c>
      <c r="B12" s="8" t="s">
        <v>26</v>
      </c>
      <c r="C12" s="8" t="s">
        <v>27</v>
      </c>
      <c r="D12" s="8" t="s">
        <v>28</v>
      </c>
      <c r="E12" s="8"/>
      <c r="F12" s="8"/>
      <c r="G12" s="8" t="s">
        <v>29</v>
      </c>
      <c r="H12" s="8" t="s">
        <v>30</v>
      </c>
      <c r="I12" s="8" t="s">
        <v>11</v>
      </c>
      <c r="J12" s="8"/>
      <c r="K12" s="8" t="s">
        <v>13</v>
      </c>
      <c r="L12" s="8"/>
      <c r="M12" s="8" t="s">
        <v>31</v>
      </c>
      <c r="N12" s="8"/>
    </row>
    <row r="13" ht="15" customHeight="1" spans="1:14">
      <c r="A13" s="7"/>
      <c r="B13" s="8" t="s">
        <v>32</v>
      </c>
      <c r="C13" s="9" t="s">
        <v>33</v>
      </c>
      <c r="D13" s="10" t="s">
        <v>82</v>
      </c>
      <c r="E13" s="10"/>
      <c r="F13" s="10"/>
      <c r="G13" s="11" t="s">
        <v>35</v>
      </c>
      <c r="H13" s="25">
        <v>0.6746</v>
      </c>
      <c r="I13" s="8">
        <v>3.57</v>
      </c>
      <c r="J13" s="8"/>
      <c r="K13" s="30">
        <v>3.01</v>
      </c>
      <c r="L13" s="30"/>
      <c r="M13" s="8" t="s">
        <v>83</v>
      </c>
      <c r="N13" s="8"/>
    </row>
    <row r="14" ht="15" customHeight="1" spans="1:14">
      <c r="A14" s="7"/>
      <c r="B14" s="8"/>
      <c r="C14" s="13"/>
      <c r="D14" s="10" t="s">
        <v>84</v>
      </c>
      <c r="E14" s="10"/>
      <c r="F14" s="10"/>
      <c r="G14" s="11" t="s">
        <v>44</v>
      </c>
      <c r="H14" s="25">
        <v>0.8372</v>
      </c>
      <c r="I14" s="8">
        <v>3.57</v>
      </c>
      <c r="J14" s="8"/>
      <c r="K14" s="8">
        <v>3.57</v>
      </c>
      <c r="L14" s="8"/>
      <c r="M14" s="8"/>
      <c r="N14" s="8"/>
    </row>
    <row r="15" ht="15" customHeight="1" spans="1:14">
      <c r="A15" s="7"/>
      <c r="B15" s="8"/>
      <c r="C15" s="13"/>
      <c r="D15" s="10" t="s">
        <v>85</v>
      </c>
      <c r="E15" s="10"/>
      <c r="F15" s="10"/>
      <c r="G15" s="11" t="s">
        <v>86</v>
      </c>
      <c r="H15" s="25">
        <v>0.7762</v>
      </c>
      <c r="I15" s="8">
        <v>3.57</v>
      </c>
      <c r="J15" s="8"/>
      <c r="K15" s="8">
        <v>3.57</v>
      </c>
      <c r="L15" s="8"/>
      <c r="M15" s="8"/>
      <c r="N15" s="8"/>
    </row>
    <row r="16" ht="15" customHeight="1" spans="1:14">
      <c r="A16" s="7"/>
      <c r="B16" s="8"/>
      <c r="C16" s="13"/>
      <c r="D16" s="10" t="s">
        <v>87</v>
      </c>
      <c r="E16" s="10"/>
      <c r="F16" s="10"/>
      <c r="G16" s="11" t="s">
        <v>37</v>
      </c>
      <c r="H16" s="12">
        <v>1</v>
      </c>
      <c r="I16" s="8">
        <v>3.57</v>
      </c>
      <c r="J16" s="8"/>
      <c r="K16" s="8">
        <v>3.57</v>
      </c>
      <c r="L16" s="8"/>
      <c r="M16" s="8"/>
      <c r="N16" s="8"/>
    </row>
    <row r="17" ht="15" customHeight="1" spans="1:14">
      <c r="A17" s="7"/>
      <c r="B17" s="8"/>
      <c r="C17" s="13"/>
      <c r="D17" s="10" t="s">
        <v>88</v>
      </c>
      <c r="E17" s="10"/>
      <c r="F17" s="10"/>
      <c r="G17" s="11" t="s">
        <v>37</v>
      </c>
      <c r="H17" s="12">
        <v>1</v>
      </c>
      <c r="I17" s="8">
        <v>3.57</v>
      </c>
      <c r="J17" s="8"/>
      <c r="K17" s="8">
        <v>3.57</v>
      </c>
      <c r="L17" s="8"/>
      <c r="M17" s="8"/>
      <c r="N17" s="8"/>
    </row>
    <row r="18" ht="15" customHeight="1" spans="1:14">
      <c r="A18" s="7"/>
      <c r="B18" s="8"/>
      <c r="C18" s="14"/>
      <c r="D18" s="10" t="s">
        <v>89</v>
      </c>
      <c r="E18" s="10"/>
      <c r="F18" s="10"/>
      <c r="G18" s="26" t="s">
        <v>90</v>
      </c>
      <c r="H18" s="27">
        <v>45</v>
      </c>
      <c r="I18" s="8">
        <v>3.57</v>
      </c>
      <c r="J18" s="8"/>
      <c r="K18" s="8">
        <v>2.65</v>
      </c>
      <c r="L18" s="8"/>
      <c r="M18" s="8" t="s">
        <v>91</v>
      </c>
      <c r="N18" s="8"/>
    </row>
    <row r="19" ht="15" customHeight="1" spans="1:14">
      <c r="A19" s="7"/>
      <c r="B19" s="8"/>
      <c r="C19" s="9" t="s">
        <v>40</v>
      </c>
      <c r="D19" s="10" t="s">
        <v>92</v>
      </c>
      <c r="E19" s="10"/>
      <c r="F19" s="10"/>
      <c r="G19" s="11" t="s">
        <v>44</v>
      </c>
      <c r="H19" s="12">
        <v>0.93</v>
      </c>
      <c r="I19" s="8">
        <v>3.57</v>
      </c>
      <c r="J19" s="8"/>
      <c r="K19" s="8">
        <v>3.57</v>
      </c>
      <c r="L19" s="8"/>
      <c r="M19" s="8"/>
      <c r="N19" s="8"/>
    </row>
    <row r="20" ht="15" customHeight="1" spans="1:14">
      <c r="A20" s="7"/>
      <c r="B20" s="8"/>
      <c r="C20" s="13"/>
      <c r="D20" s="10" t="s">
        <v>93</v>
      </c>
      <c r="E20" s="10"/>
      <c r="F20" s="10"/>
      <c r="G20" s="11" t="s">
        <v>94</v>
      </c>
      <c r="H20" s="25">
        <v>0.0579</v>
      </c>
      <c r="I20" s="8">
        <v>3.57</v>
      </c>
      <c r="J20" s="8"/>
      <c r="K20" s="30">
        <v>0.83</v>
      </c>
      <c r="L20" s="30"/>
      <c r="M20" s="31" t="s">
        <v>95</v>
      </c>
      <c r="N20" s="31"/>
    </row>
    <row r="21" ht="15" customHeight="1" spans="1:14">
      <c r="A21" s="7"/>
      <c r="B21" s="8"/>
      <c r="C21" s="13"/>
      <c r="D21" s="10" t="s">
        <v>96</v>
      </c>
      <c r="E21" s="10"/>
      <c r="F21" s="10"/>
      <c r="G21" s="11" t="s">
        <v>37</v>
      </c>
      <c r="H21" s="12">
        <v>1</v>
      </c>
      <c r="I21" s="8">
        <v>3.57</v>
      </c>
      <c r="J21" s="8"/>
      <c r="K21" s="8">
        <f t="shared" ref="K21:K31" si="0">I21</f>
        <v>3.57</v>
      </c>
      <c r="L21" s="8"/>
      <c r="M21" s="8"/>
      <c r="N21" s="8"/>
    </row>
    <row r="22" ht="15" customHeight="1" spans="1:14">
      <c r="A22" s="7"/>
      <c r="B22" s="8"/>
      <c r="C22" s="14"/>
      <c r="D22" s="10" t="s">
        <v>97</v>
      </c>
      <c r="E22" s="10"/>
      <c r="F22" s="10"/>
      <c r="G22" s="11" t="s">
        <v>37</v>
      </c>
      <c r="H22" s="12">
        <v>1</v>
      </c>
      <c r="I22" s="8">
        <v>3.57</v>
      </c>
      <c r="J22" s="8"/>
      <c r="K22" s="8">
        <f t="shared" si="0"/>
        <v>3.57</v>
      </c>
      <c r="L22" s="8"/>
      <c r="M22" s="8"/>
      <c r="N22" s="8"/>
    </row>
    <row r="23" ht="15" customHeight="1" spans="1:14">
      <c r="A23" s="7"/>
      <c r="B23" s="8"/>
      <c r="C23" s="8" t="s">
        <v>45</v>
      </c>
      <c r="D23" s="10" t="s">
        <v>98</v>
      </c>
      <c r="E23" s="10"/>
      <c r="F23" s="10"/>
      <c r="G23" s="11" t="s">
        <v>50</v>
      </c>
      <c r="H23" s="25">
        <v>0.9973</v>
      </c>
      <c r="I23" s="8">
        <v>3.57</v>
      </c>
      <c r="J23" s="8"/>
      <c r="K23" s="8">
        <f t="shared" si="0"/>
        <v>3.57</v>
      </c>
      <c r="L23" s="8"/>
      <c r="M23" s="8"/>
      <c r="N23" s="8"/>
    </row>
    <row r="24" ht="15" customHeight="1" spans="1:14">
      <c r="A24" s="7"/>
      <c r="B24" s="8"/>
      <c r="C24" s="8"/>
      <c r="D24" s="10" t="s">
        <v>99</v>
      </c>
      <c r="E24" s="10"/>
      <c r="F24" s="10"/>
      <c r="G24" s="11" t="s">
        <v>47</v>
      </c>
      <c r="H24" s="11" t="s">
        <v>47</v>
      </c>
      <c r="I24" s="8">
        <v>3.57</v>
      </c>
      <c r="J24" s="8"/>
      <c r="K24" s="8">
        <f t="shared" si="0"/>
        <v>3.57</v>
      </c>
      <c r="L24" s="8"/>
      <c r="M24" s="8"/>
      <c r="N24" s="8"/>
    </row>
    <row r="25" ht="15" customHeight="1" spans="1:14">
      <c r="A25" s="7"/>
      <c r="B25" s="8"/>
      <c r="C25" s="8"/>
      <c r="D25" s="10" t="s">
        <v>100</v>
      </c>
      <c r="E25" s="10"/>
      <c r="F25" s="10"/>
      <c r="G25" s="11" t="s">
        <v>47</v>
      </c>
      <c r="H25" s="11" t="s">
        <v>47</v>
      </c>
      <c r="I25" s="8">
        <v>3.57</v>
      </c>
      <c r="J25" s="8"/>
      <c r="K25" s="8">
        <f t="shared" si="0"/>
        <v>3.57</v>
      </c>
      <c r="L25" s="8"/>
      <c r="M25" s="8"/>
      <c r="N25" s="8"/>
    </row>
    <row r="26" ht="15" customHeight="1" spans="1:14">
      <c r="A26" s="7"/>
      <c r="B26" s="8"/>
      <c r="C26" s="8" t="s">
        <v>51</v>
      </c>
      <c r="D26" s="10" t="s">
        <v>52</v>
      </c>
      <c r="E26" s="10"/>
      <c r="F26" s="10"/>
      <c r="G26" s="11" t="s">
        <v>53</v>
      </c>
      <c r="H26" s="11" t="s">
        <v>53</v>
      </c>
      <c r="I26" s="8">
        <v>3.59</v>
      </c>
      <c r="J26" s="8"/>
      <c r="K26" s="8">
        <f t="shared" si="0"/>
        <v>3.59</v>
      </c>
      <c r="L26" s="8"/>
      <c r="M26" s="8"/>
      <c r="N26" s="8"/>
    </row>
    <row r="27" ht="15" customHeight="1" spans="1:14">
      <c r="A27" s="7"/>
      <c r="B27" s="8" t="s">
        <v>54</v>
      </c>
      <c r="C27" s="8" t="s">
        <v>55</v>
      </c>
      <c r="D27" s="10" t="s">
        <v>56</v>
      </c>
      <c r="E27" s="10"/>
      <c r="F27" s="10"/>
      <c r="G27" s="11" t="s">
        <v>57</v>
      </c>
      <c r="H27" s="25">
        <v>0.463</v>
      </c>
      <c r="I27" s="8">
        <v>10</v>
      </c>
      <c r="J27" s="8"/>
      <c r="K27" s="8">
        <f t="shared" si="0"/>
        <v>10</v>
      </c>
      <c r="L27" s="8"/>
      <c r="M27" s="8"/>
      <c r="N27" s="8"/>
    </row>
    <row r="28" ht="14.1" customHeight="1" spans="1:14">
      <c r="A28" s="7"/>
      <c r="B28" s="8"/>
      <c r="C28" s="8"/>
      <c r="D28" s="10" t="s">
        <v>101</v>
      </c>
      <c r="E28" s="10"/>
      <c r="F28" s="10"/>
      <c r="G28" s="11" t="s">
        <v>37</v>
      </c>
      <c r="H28" s="12">
        <v>1</v>
      </c>
      <c r="I28" s="8">
        <v>10</v>
      </c>
      <c r="J28" s="8"/>
      <c r="K28" s="8">
        <f t="shared" si="0"/>
        <v>10</v>
      </c>
      <c r="L28" s="8"/>
      <c r="M28" s="8"/>
      <c r="N28" s="8"/>
    </row>
    <row r="29" ht="15" customHeight="1" spans="1:14">
      <c r="A29" s="7"/>
      <c r="B29" s="8"/>
      <c r="C29" s="8" t="s">
        <v>60</v>
      </c>
      <c r="D29" s="10" t="s">
        <v>102</v>
      </c>
      <c r="E29" s="10"/>
      <c r="F29" s="10"/>
      <c r="G29" s="11" t="s">
        <v>62</v>
      </c>
      <c r="H29" s="11" t="s">
        <v>62</v>
      </c>
      <c r="I29" s="8">
        <v>10</v>
      </c>
      <c r="J29" s="8"/>
      <c r="K29" s="8">
        <f t="shared" si="0"/>
        <v>10</v>
      </c>
      <c r="L29" s="8"/>
      <c r="M29" s="8"/>
      <c r="N29" s="8"/>
    </row>
    <row r="30" ht="15" customHeight="1" spans="1:14">
      <c r="A30" s="7"/>
      <c r="B30" s="8" t="s">
        <v>63</v>
      </c>
      <c r="C30" s="8" t="s">
        <v>103</v>
      </c>
      <c r="D30" s="10" t="s">
        <v>104</v>
      </c>
      <c r="E30" s="10"/>
      <c r="F30" s="10"/>
      <c r="G30" s="11" t="s">
        <v>65</v>
      </c>
      <c r="H30" s="12">
        <v>0.9</v>
      </c>
      <c r="I30" s="8">
        <v>5</v>
      </c>
      <c r="J30" s="8"/>
      <c r="K30" s="8">
        <f t="shared" si="0"/>
        <v>5</v>
      </c>
      <c r="L30" s="8"/>
      <c r="M30" s="8"/>
      <c r="N30" s="8"/>
    </row>
    <row r="31" ht="15" customHeight="1" spans="1:14">
      <c r="A31" s="7"/>
      <c r="B31" s="8"/>
      <c r="C31" s="8"/>
      <c r="D31" s="10" t="s">
        <v>105</v>
      </c>
      <c r="E31" s="10"/>
      <c r="F31" s="10"/>
      <c r="G31" s="11" t="s">
        <v>65</v>
      </c>
      <c r="H31" s="12">
        <v>0.9</v>
      </c>
      <c r="I31" s="8">
        <v>5</v>
      </c>
      <c r="J31" s="8"/>
      <c r="K31" s="8">
        <f t="shared" si="0"/>
        <v>5</v>
      </c>
      <c r="L31" s="8"/>
      <c r="M31" s="8"/>
      <c r="N31" s="8"/>
    </row>
    <row r="32" ht="15" customHeight="1" spans="1:14">
      <c r="A32" s="15" t="s">
        <v>67</v>
      </c>
      <c r="B32" s="15"/>
      <c r="C32" s="15"/>
      <c r="D32" s="15"/>
      <c r="E32" s="15"/>
      <c r="F32" s="15"/>
      <c r="G32" s="15"/>
      <c r="H32" s="15"/>
      <c r="I32" s="15">
        <f>SUM(I13:I31)+J6</f>
        <v>100</v>
      </c>
      <c r="J32" s="15"/>
      <c r="K32" s="32">
        <f>SUM(K13:K31)+N6</f>
        <v>94.6603382663848</v>
      </c>
      <c r="L32" s="32"/>
      <c r="M32" s="21"/>
      <c r="N32" s="21"/>
    </row>
    <row r="33" spans="1:14">
      <c r="A33" s="16" t="s">
        <v>68</v>
      </c>
      <c r="B33" s="17" t="s">
        <v>69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2"/>
    </row>
    <row r="34" spans="1:14">
      <c r="A34" s="19" t="s">
        <v>106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ht="51.95" customHeight="1" spans="1:14">
      <c r="A35" s="19" t="s">
        <v>107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ht="41.1" customHeight="1" spans="1:14">
      <c r="A36" s="19" t="s">
        <v>108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ht="15.95" customHeight="1"/>
  </sheetData>
  <mergeCells count="13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34:N34"/>
    <mergeCell ref="A35:N35"/>
    <mergeCell ref="A36:N36"/>
    <mergeCell ref="A10:A11"/>
    <mergeCell ref="A12:A31"/>
    <mergeCell ref="B13:B26"/>
    <mergeCell ref="B27:B29"/>
    <mergeCell ref="B30:B31"/>
    <mergeCell ref="C13:C18"/>
    <mergeCell ref="C19:C22"/>
    <mergeCell ref="C23:C25"/>
    <mergeCell ref="C27:C28"/>
    <mergeCell ref="C30:C3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S15" sqref="S15"/>
    </sheetView>
  </sheetViews>
  <sheetFormatPr defaultColWidth="9" defaultRowHeight="13.5"/>
  <cols>
    <col min="1" max="1" width="5.25" customWidth="1"/>
    <col min="3" max="3" width="15.875" customWidth="1"/>
    <col min="5" max="5" width="12.375" customWidth="1"/>
    <col min="6" max="6" width="3.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74</v>
      </c>
      <c r="B2" s="2"/>
      <c r="C2" s="2" t="s">
        <v>109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76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E7+E8</f>
        <v>12</v>
      </c>
      <c r="F6" s="4">
        <f>F7+F8</f>
        <v>12</v>
      </c>
      <c r="G6" s="5"/>
      <c r="H6" s="4">
        <f>H7+H8</f>
        <v>12</v>
      </c>
      <c r="I6" s="5"/>
      <c r="J6" s="2">
        <v>10</v>
      </c>
      <c r="K6" s="2"/>
      <c r="L6" s="20">
        <f>H6/F6</f>
        <v>1</v>
      </c>
      <c r="M6" s="20"/>
      <c r="N6" s="2">
        <f>J6*L6</f>
        <v>10</v>
      </c>
    </row>
    <row r="7" ht="15" customHeight="1" spans="1:14">
      <c r="A7" s="2"/>
      <c r="B7" s="2"/>
      <c r="C7" s="2" t="s">
        <v>77</v>
      </c>
      <c r="D7" s="2"/>
      <c r="E7" s="2">
        <v>12</v>
      </c>
      <c r="F7" s="2">
        <v>12</v>
      </c>
      <c r="G7" s="2"/>
      <c r="H7" s="2">
        <v>12</v>
      </c>
      <c r="I7" s="2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78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79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60" customHeight="1" spans="1:14">
      <c r="A11" s="2"/>
      <c r="B11" s="6" t="s">
        <v>110</v>
      </c>
      <c r="C11" s="6"/>
      <c r="D11" s="6"/>
      <c r="E11" s="6"/>
      <c r="F11" s="6"/>
      <c r="G11" s="6"/>
      <c r="H11" s="6" t="s">
        <v>111</v>
      </c>
      <c r="I11" s="6"/>
      <c r="J11" s="6"/>
      <c r="K11" s="6"/>
      <c r="L11" s="6"/>
      <c r="M11" s="6"/>
      <c r="N11" s="6"/>
    </row>
    <row r="12" ht="18.95" customHeight="1" spans="1:14">
      <c r="A12" s="7" t="s">
        <v>25</v>
      </c>
      <c r="B12" s="8" t="s">
        <v>26</v>
      </c>
      <c r="C12" s="8" t="s">
        <v>27</v>
      </c>
      <c r="D12" s="8" t="s">
        <v>28</v>
      </c>
      <c r="E12" s="8"/>
      <c r="F12" s="8"/>
      <c r="G12" s="8" t="s">
        <v>29</v>
      </c>
      <c r="H12" s="8" t="s">
        <v>30</v>
      </c>
      <c r="I12" s="8" t="s">
        <v>11</v>
      </c>
      <c r="J12" s="8"/>
      <c r="K12" s="8" t="s">
        <v>13</v>
      </c>
      <c r="L12" s="8"/>
      <c r="M12" s="8" t="s">
        <v>31</v>
      </c>
      <c r="N12" s="8"/>
    </row>
    <row r="13" ht="15" customHeight="1" spans="1:14">
      <c r="A13" s="7"/>
      <c r="B13" s="8" t="s">
        <v>32</v>
      </c>
      <c r="C13" s="9" t="s">
        <v>33</v>
      </c>
      <c r="D13" s="10" t="s">
        <v>112</v>
      </c>
      <c r="E13" s="10"/>
      <c r="F13" s="10"/>
      <c r="G13" s="11" t="s">
        <v>37</v>
      </c>
      <c r="H13" s="12">
        <v>1</v>
      </c>
      <c r="I13" s="8">
        <v>5</v>
      </c>
      <c r="J13" s="8"/>
      <c r="K13" s="8">
        <f>I13</f>
        <v>5</v>
      </c>
      <c r="L13" s="8"/>
      <c r="M13" s="8"/>
      <c r="N13" s="8"/>
    </row>
    <row r="14" ht="15" customHeight="1" spans="1:14">
      <c r="A14" s="7"/>
      <c r="B14" s="8"/>
      <c r="C14" s="13"/>
      <c r="D14" s="10" t="s">
        <v>113</v>
      </c>
      <c r="E14" s="10"/>
      <c r="F14" s="10"/>
      <c r="G14" s="11" t="s">
        <v>37</v>
      </c>
      <c r="H14" s="12">
        <v>1</v>
      </c>
      <c r="I14" s="8">
        <v>5</v>
      </c>
      <c r="J14" s="8"/>
      <c r="K14" s="8">
        <f t="shared" ref="K14:K24" si="0">I14</f>
        <v>5</v>
      </c>
      <c r="L14" s="8"/>
      <c r="M14" s="8"/>
      <c r="N14" s="8"/>
    </row>
    <row r="15" ht="15" customHeight="1" spans="1:14">
      <c r="A15" s="7"/>
      <c r="B15" s="8"/>
      <c r="C15" s="13"/>
      <c r="D15" s="10" t="s">
        <v>114</v>
      </c>
      <c r="E15" s="10"/>
      <c r="F15" s="10"/>
      <c r="G15" s="11" t="s">
        <v>37</v>
      </c>
      <c r="H15" s="12">
        <v>1</v>
      </c>
      <c r="I15" s="8">
        <v>5</v>
      </c>
      <c r="J15" s="8"/>
      <c r="K15" s="8">
        <f t="shared" si="0"/>
        <v>5</v>
      </c>
      <c r="L15" s="8"/>
      <c r="M15" s="8"/>
      <c r="N15" s="8"/>
    </row>
    <row r="16" ht="15" customHeight="1" spans="1:14">
      <c r="A16" s="7"/>
      <c r="B16" s="8"/>
      <c r="C16" s="9" t="s">
        <v>40</v>
      </c>
      <c r="D16" s="10" t="s">
        <v>115</v>
      </c>
      <c r="E16" s="10"/>
      <c r="F16" s="10"/>
      <c r="G16" s="11" t="s">
        <v>37</v>
      </c>
      <c r="H16" s="12">
        <v>1</v>
      </c>
      <c r="I16" s="8">
        <v>5</v>
      </c>
      <c r="J16" s="8"/>
      <c r="K16" s="8">
        <f t="shared" si="0"/>
        <v>5</v>
      </c>
      <c r="L16" s="8"/>
      <c r="M16" s="8"/>
      <c r="N16" s="8"/>
    </row>
    <row r="17" ht="23.1" customHeight="1" spans="1:14">
      <c r="A17" s="7"/>
      <c r="B17" s="8"/>
      <c r="C17" s="13"/>
      <c r="D17" s="10" t="s">
        <v>116</v>
      </c>
      <c r="E17" s="10"/>
      <c r="F17" s="10"/>
      <c r="G17" s="11" t="s">
        <v>37</v>
      </c>
      <c r="H17" s="12">
        <v>1</v>
      </c>
      <c r="I17" s="8">
        <v>5</v>
      </c>
      <c r="J17" s="8"/>
      <c r="K17" s="8">
        <f t="shared" si="0"/>
        <v>5</v>
      </c>
      <c r="L17" s="8"/>
      <c r="M17" s="8"/>
      <c r="N17" s="8"/>
    </row>
    <row r="18" ht="15" customHeight="1" spans="1:14">
      <c r="A18" s="7"/>
      <c r="B18" s="8"/>
      <c r="C18" s="13"/>
      <c r="D18" s="10" t="s">
        <v>117</v>
      </c>
      <c r="E18" s="10"/>
      <c r="F18" s="10"/>
      <c r="G18" s="11" t="s">
        <v>37</v>
      </c>
      <c r="H18" s="12">
        <v>1</v>
      </c>
      <c r="I18" s="8">
        <v>5</v>
      </c>
      <c r="J18" s="8"/>
      <c r="K18" s="8">
        <f t="shared" si="0"/>
        <v>5</v>
      </c>
      <c r="L18" s="8"/>
      <c r="M18" s="8"/>
      <c r="N18" s="8"/>
    </row>
    <row r="19" ht="15" customHeight="1" spans="1:14">
      <c r="A19" s="7"/>
      <c r="B19" s="8"/>
      <c r="C19" s="14"/>
      <c r="D19" s="10" t="s">
        <v>118</v>
      </c>
      <c r="E19" s="10"/>
      <c r="F19" s="10"/>
      <c r="G19" s="11" t="s">
        <v>47</v>
      </c>
      <c r="H19" s="11" t="s">
        <v>47</v>
      </c>
      <c r="I19" s="8">
        <v>5</v>
      </c>
      <c r="J19" s="8"/>
      <c r="K19" s="8">
        <f t="shared" si="0"/>
        <v>5</v>
      </c>
      <c r="L19" s="8"/>
      <c r="M19" s="8"/>
      <c r="N19" s="8"/>
    </row>
    <row r="20" ht="15" customHeight="1" spans="1:14">
      <c r="A20" s="7"/>
      <c r="B20" s="8"/>
      <c r="C20" s="8" t="s">
        <v>45</v>
      </c>
      <c r="D20" s="10" t="s">
        <v>119</v>
      </c>
      <c r="E20" s="10"/>
      <c r="F20" s="10"/>
      <c r="G20" s="11" t="s">
        <v>47</v>
      </c>
      <c r="H20" s="11" t="s">
        <v>47</v>
      </c>
      <c r="I20" s="8">
        <v>5</v>
      </c>
      <c r="J20" s="8"/>
      <c r="K20" s="8">
        <f t="shared" si="0"/>
        <v>5</v>
      </c>
      <c r="L20" s="8"/>
      <c r="M20" s="8"/>
      <c r="N20" s="8"/>
    </row>
    <row r="21" ht="15" customHeight="1" spans="1:14">
      <c r="A21" s="7"/>
      <c r="B21" s="8"/>
      <c r="C21" s="8" t="s">
        <v>51</v>
      </c>
      <c r="D21" s="10" t="s">
        <v>52</v>
      </c>
      <c r="E21" s="10"/>
      <c r="F21" s="10"/>
      <c r="G21" s="11" t="s">
        <v>53</v>
      </c>
      <c r="H21" s="11" t="s">
        <v>53</v>
      </c>
      <c r="I21" s="8">
        <v>10</v>
      </c>
      <c r="J21" s="8"/>
      <c r="K21" s="8">
        <f t="shared" si="0"/>
        <v>10</v>
      </c>
      <c r="L21" s="8"/>
      <c r="M21" s="8"/>
      <c r="N21" s="8"/>
    </row>
    <row r="22" ht="15" customHeight="1" spans="1:14">
      <c r="A22" s="7"/>
      <c r="B22" s="8" t="s">
        <v>54</v>
      </c>
      <c r="C22" s="8" t="s">
        <v>55</v>
      </c>
      <c r="D22" s="10" t="s">
        <v>120</v>
      </c>
      <c r="E22" s="10"/>
      <c r="F22" s="10"/>
      <c r="G22" s="11" t="s">
        <v>59</v>
      </c>
      <c r="H22" s="11" t="s">
        <v>59</v>
      </c>
      <c r="I22" s="8">
        <v>15</v>
      </c>
      <c r="J22" s="8"/>
      <c r="K22" s="8">
        <f t="shared" si="0"/>
        <v>15</v>
      </c>
      <c r="L22" s="8"/>
      <c r="M22" s="8"/>
      <c r="N22" s="8"/>
    </row>
    <row r="23" ht="15" customHeight="1" spans="1:14">
      <c r="A23" s="7"/>
      <c r="B23" s="8"/>
      <c r="C23" s="8" t="s">
        <v>60</v>
      </c>
      <c r="D23" s="10" t="s">
        <v>61</v>
      </c>
      <c r="E23" s="10"/>
      <c r="F23" s="10"/>
      <c r="G23" s="11" t="s">
        <v>62</v>
      </c>
      <c r="H23" s="11" t="s">
        <v>62</v>
      </c>
      <c r="I23" s="8">
        <v>15</v>
      </c>
      <c r="J23" s="8"/>
      <c r="K23" s="8">
        <f t="shared" si="0"/>
        <v>15</v>
      </c>
      <c r="L23" s="8"/>
      <c r="M23" s="8"/>
      <c r="N23" s="8"/>
    </row>
    <row r="24" ht="15" customHeight="1" spans="1:14">
      <c r="A24" s="7"/>
      <c r="B24" s="8" t="s">
        <v>63</v>
      </c>
      <c r="C24" s="8" t="s">
        <v>103</v>
      </c>
      <c r="D24" s="10" t="s">
        <v>104</v>
      </c>
      <c r="E24" s="10"/>
      <c r="F24" s="10"/>
      <c r="G24" s="11" t="s">
        <v>65</v>
      </c>
      <c r="H24" s="12">
        <v>0.9</v>
      </c>
      <c r="I24" s="8">
        <v>10</v>
      </c>
      <c r="J24" s="8"/>
      <c r="K24" s="8">
        <f t="shared" si="0"/>
        <v>10</v>
      </c>
      <c r="L24" s="8"/>
      <c r="M24" s="8"/>
      <c r="N24" s="8"/>
    </row>
    <row r="25" ht="15" customHeight="1" spans="1:14">
      <c r="A25" s="15" t="s">
        <v>67</v>
      </c>
      <c r="B25" s="15"/>
      <c r="C25" s="15"/>
      <c r="D25" s="15"/>
      <c r="E25" s="15"/>
      <c r="F25" s="15"/>
      <c r="G25" s="15"/>
      <c r="H25" s="15"/>
      <c r="I25" s="15">
        <f>SUM(I13:J24)+J6</f>
        <v>100</v>
      </c>
      <c r="J25" s="15"/>
      <c r="K25" s="15">
        <f>SUM(K13:L24)+N6</f>
        <v>100</v>
      </c>
      <c r="L25" s="15"/>
      <c r="M25" s="21"/>
      <c r="N25" s="21"/>
    </row>
    <row r="26" spans="1:14">
      <c r="A26" s="16" t="s">
        <v>68</v>
      </c>
      <c r="B26" s="17" t="s">
        <v>69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2"/>
    </row>
    <row r="27" spans="1:14">
      <c r="A27" s="19" t="s">
        <v>106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ht="51.95" customHeight="1" spans="1:14">
      <c r="A28" s="19" t="s">
        <v>107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ht="41.1" customHeight="1" spans="1:14">
      <c r="A29" s="19" t="s">
        <v>108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15.95" customHeight="1"/>
  </sheetData>
  <mergeCells count="10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21"/>
    <mergeCell ref="B22:B23"/>
    <mergeCell ref="C13:C15"/>
    <mergeCell ref="C16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中央政法转移资金</vt:lpstr>
      <vt:lpstr>全省法院业务费</vt:lpstr>
      <vt:lpstr>法庭运维费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2023-08-17T05:03:29Z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0C05F159A3E24F03A4DD2BAB030ED7AD</vt:lpwstr>
  </property>
</Properties>
</file>