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462" tabRatio="989" activeTab="2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办案业务费" sheetId="2" r:id="rId5"/>
    <sheet name="物业费" sheetId="13" r:id="rId6"/>
    <sheet name="全省法院业务费" sheetId="14" r:id="rId7"/>
    <sheet name="办公用房租赁费" sheetId="15" r:id="rId8"/>
  </sheets>
  <calcPr calcId="144525"/>
</workbook>
</file>

<file path=xl/sharedStrings.xml><?xml version="1.0" encoding="utf-8"?>
<sst xmlns="http://schemas.openxmlformats.org/spreadsheetml/2006/main" count="489" uniqueCount="205">
  <si>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</si>
  <si>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</si>
  <si>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编报部门（单位公章）：小陇山林区法院</t>
  </si>
  <si>
    <t xml:space="preserve">                                 编报日期：2023年2月</t>
  </si>
  <si>
    <t xml:space="preserve">                                 联系人及电话：兰天林    0938-2881668 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</si>
  <si>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</si>
  <si>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</si>
  <si>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</si>
  <si>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</si>
  <si>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1.办案业务费项目绩效自评表</t>
  </si>
  <si>
    <t xml:space="preserve">  2.办公用房租赁费项目绩效自评表</t>
  </si>
  <si>
    <t xml:space="preserve">  3.全省法院业务费项目绩效自评表</t>
  </si>
  <si>
    <t xml:space="preserve">  4.物业费项目绩效自评表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</si>
  <si>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小陇山林区法院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</si>
  <si>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</si>
  <si>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小陇山林区法院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</si>
  <si>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</si>
  <si>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</si>
  <si>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</si>
  <si>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</si>
  <si>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</si>
  <si>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</si>
  <si>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</si>
  <si>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</si>
  <si>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</si>
  <si>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</si>
  <si>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</si>
  <si>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</si>
  <si>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</si>
  <si>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</si>
  <si>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目标1：发挥审判职能作用，更好地维护国家法制、法律的权威、公平和正义，维护社会稳定和谐,各类案件结案率达到80%以上。</t>
  </si>
  <si>
    <t>目标1完成情况：始终以维护稳定、促进发展、构建和谐社会为目标，全力化解各类矛盾纠纷。全年共受理审判类案件62件，结案61件，结案率98.39%。其中：刑事案件3件，结案2件，结案率66.67%；民商事案件58件，结案58件，结案率100%；审查监督案件1件，结案1件，结案率100%。全年共受理执行案件8件（含旧存1件），结案3件，结案率37.5%，已结案件申请执行标的380.76万元，执行到位标的380.76万元，执行标的到位率100%。</t>
  </si>
  <si>
    <t>目标2：坚持以人民为中心的发展思想，着力促进审判体系和审判能力现代化，坚持司法为民便民。</t>
  </si>
  <si>
    <t>目标2完成情况：深化诉调对接平台建设应用,积极探索诉调对接信息化、专业化,不断深化“分调裁审”机制改革,大力加强“一站式”多元解纷机制建设和诉讼服务中心建设,诉讼服务质量明显提高。完善了诉讼服务中心优化升级,着力在业务办理网络化、司法公开阳光化、司法服务智能化等方面实现了更大提升。优化营商环境，切实维护辖区中小微企业合法权益，为林业企业挽回苗木损失82万元。</t>
  </si>
  <si>
    <t>目标3：加强政治建设，改进工作作风，不断提升队伍整体战斗力。</t>
  </si>
  <si>
    <t>目标3完成情况：院党组坚持以习近平新时代中国特色社会主义思想为指导，把学习贯彻党的二十大精神作为当前和今后一个时期首要政治任务，通过形式多样的教育培训等方式方法，加强干警的思想政治建设，深刻领悟“两个确立”的决定性意义，坚决做到“两个维护”；高度重视党建工作，以党建带队建促审判，把全面从严治党贯穿到法院工作的全过程。今年共开展党组中心组理论学习12次。今年共组织干警参加线下培训13次15人；线上网络培训44人，参加上级法院视频培训19场次，干警素质得到进一步提升。严格执行队伍管理、审判管理、审判监督等各项制度，加强日常监督检查，重点治理了不按时开庭、着装随意、庭审不规范等群众反映强烈的司法作风问题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</si>
  <si>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</si>
  <si>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</si>
  <si>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</si>
  <si>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</si>
  <si>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</si>
  <si>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</si>
  <si>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</si>
  <si>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</si>
  <si>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</si>
  <si>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</si>
  <si>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</si>
  <si>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=98.58%</t>
  </si>
  <si>
    <t>项目支出预算执行率</t>
  </si>
  <si>
    <t>&gt;95%</t>
  </si>
  <si>
    <t>=64.18%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</si>
  <si>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审判法庭项目正在建设。               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加快项目建设进度，提高财政资金执行进度。</t>
    </r>
  </si>
  <si>
    <t>“三公经费”控制率</t>
  </si>
  <si>
    <t>&lt;100%</t>
  </si>
  <si>
    <t>=69.35%</t>
  </si>
  <si>
    <t>结转结余变动率</t>
  </si>
  <si>
    <t>=-24.74%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</si>
  <si>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年度目标值设置有误，本年结转结余资金较上年减少，已完成年度目标。                   </t>
    </r>
    <r>
      <rPr>
        <b/>
        <sz val="10.5"/>
        <color rgb="FF000000"/>
        <rFont val="宋体"/>
        <charset val="134"/>
      </rPr>
      <t>改进措施：</t>
    </r>
    <r>
      <rPr>
        <sz val="10.5"/>
        <color rgb="FF000000"/>
        <rFont val="宋体"/>
        <charset val="134"/>
      </rPr>
      <t>加强预算绩效管理，提高绩效目标编制的准确性、合理性。</t>
    </r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</si>
  <si>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</si>
  <si>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</si>
  <si>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</si>
  <si>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</si>
  <si>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</si>
  <si>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</si>
  <si>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</si>
  <si>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</si>
  <si>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</si>
  <si>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</si>
  <si>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</si>
  <si>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=95.65%</t>
  </si>
  <si>
    <t>重点工作管理</t>
  </si>
  <si>
    <t>重点工作管理制度健全性</t>
  </si>
  <si>
    <t>履职效果</t>
  </si>
  <si>
    <t>部门履职目标</t>
  </si>
  <si>
    <t>案件审判完成率（%）</t>
  </si>
  <si>
    <t>培训完成及时性</t>
  </si>
  <si>
    <t>及时</t>
  </si>
  <si>
    <t>审判文书送达率（%）</t>
  </si>
  <si>
    <t>部门效果目标</t>
  </si>
  <si>
    <t>培训考核通过率（%）</t>
  </si>
  <si>
    <t>法治宣传栏知晓率（%）</t>
  </si>
  <si>
    <t>&gt;90%</t>
  </si>
  <si>
    <t>庭审记录缺失率</t>
  </si>
  <si>
    <t>&lt;5%</t>
  </si>
  <si>
    <t>=0%</t>
  </si>
  <si>
    <t>扰乱法庭秩序事件发生数（次）</t>
  </si>
  <si>
    <t>&lt;1</t>
  </si>
  <si>
    <t>=0</t>
  </si>
  <si>
    <t>社会影响</t>
  </si>
  <si>
    <t>司法解释覆盖率（%）</t>
  </si>
  <si>
    <t>&gt;=95%</t>
  </si>
  <si>
    <t>能力建设</t>
  </si>
  <si>
    <t>长效管理</t>
  </si>
  <si>
    <t>执法时效提升率（%）</t>
  </si>
  <si>
    <t>&gt;=90%</t>
  </si>
  <si>
    <t>人力资源建设</t>
  </si>
  <si>
    <t>人才专业能力的适用度（%）</t>
  </si>
  <si>
    <t>&gt;=100%</t>
  </si>
  <si>
    <t>=80%</t>
  </si>
  <si>
    <r>
      <rPr>
        <b/>
        <sz val="10.5"/>
        <color rgb="FF000000"/>
        <rFont val="宋体"/>
        <charset val="134"/>
      </rPr>
      <t>偏差原因：</t>
    </r>
    <r>
      <rPr>
        <sz val="10.5"/>
        <color rgb="FF000000"/>
        <rFont val="宋体"/>
        <charset val="134"/>
      </rPr>
      <t xml:space="preserve">法官的司法能力水平与审判工作的要求、人民群众的期待还存在一定差距，长效管理机制有待进一步完善。 </t>
    </r>
    <r>
      <rPr>
        <b/>
        <sz val="10.5"/>
        <color rgb="FF000000"/>
        <rFont val="宋体"/>
        <charset val="134"/>
      </rPr>
      <t xml:space="preserve">          改进措施：</t>
    </r>
    <r>
      <rPr>
        <sz val="10.5"/>
        <color rgb="FF000000"/>
        <rFont val="宋体"/>
        <charset val="134"/>
      </rPr>
      <t>加强法官司法培训，提高法官的司法能力。</t>
    </r>
  </si>
  <si>
    <t>档案管理</t>
  </si>
  <si>
    <t>档案归档及时性</t>
  </si>
  <si>
    <t>服务对象满意度</t>
  </si>
  <si>
    <t>服务对象1的满意度</t>
  </si>
  <si>
    <t>人民群众满意度（%）</t>
  </si>
  <si>
    <t>=95%</t>
  </si>
  <si>
    <t>服务对象2的满意度</t>
  </si>
  <si>
    <t>人民陪审员满意度（%）</t>
  </si>
  <si>
    <t>=97%</t>
  </si>
  <si>
    <t>合    计</t>
  </si>
  <si>
    <t>优秀</t>
  </si>
  <si>
    <t>其他需要说明的问题：无。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</si>
  <si>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</si>
  <si>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</si>
  <si>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</si>
  <si>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</si>
  <si>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</si>
  <si>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</si>
  <si>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</si>
  <si>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</si>
  <si>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</si>
  <si>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</si>
  <si>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</si>
  <si>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</si>
  <si>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</si>
  <si>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办案业务费</t>
  </si>
  <si>
    <t>甘肃省高级人民法院</t>
  </si>
  <si>
    <t>办公用房租赁费</t>
  </si>
  <si>
    <t>全省法院业务费</t>
  </si>
  <si>
    <t>物业费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</si>
  <si>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</si>
  <si>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>小陇山林区法院</t>
    </r>
    <r>
      <rPr>
        <b/>
        <sz val="20"/>
        <color theme="1"/>
        <rFont val="宋体"/>
        <charset val="134"/>
      </rPr>
      <t>部门预算项目支出绩效自评表</t>
    </r>
  </si>
  <si>
    <t>办案业务费（本级）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</si>
  <si>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</si>
  <si>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</si>
  <si>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</si>
  <si>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</si>
  <si>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</si>
  <si>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</si>
  <si>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</si>
  <si>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</si>
  <si>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</si>
  <si>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确保本年度受理案件和执行工作顺利完成，各类案件结案率达90%以上。为促进案件审判及法院各项事业运转提供有力保障。</t>
  </si>
  <si>
    <t>该项目的实施为日常办案提供了经费保障，提高了办案质量及效率，2022年度本院圆满完成了各类案件审判执行工作，全年共受理审判类案件62件，结案61件，结案率98.39%。其中：刑事案件3件，结案2件，结案率66.67%；民商事案件58件，结案58件，结案率100%；审查监督案件1件，结案1件，结案率100%。全年共受理执行案件8件（含旧存1件），结案3件，结案率37.5%。</t>
  </si>
  <si>
    <t>绩效指标</t>
  </si>
  <si>
    <t>产出指标</t>
  </si>
  <si>
    <t>数量指标</t>
  </si>
  <si>
    <t>开展宣传活动场次</t>
  </si>
  <si>
    <t>&gt;=10</t>
  </si>
  <si>
    <t>质量指标</t>
  </si>
  <si>
    <t>资金使用合规性</t>
  </si>
  <si>
    <t>&gt;=100</t>
  </si>
  <si>
    <t>时效指标</t>
  </si>
  <si>
    <t>项目完成及时率（%）</t>
  </si>
  <si>
    <t>&gt;=90</t>
  </si>
  <si>
    <t>成本指标</t>
  </si>
  <si>
    <t>是否控制在预算范围之内</t>
  </si>
  <si>
    <t>是</t>
  </si>
  <si>
    <t>效益指标</t>
  </si>
  <si>
    <t>经济效益指标</t>
  </si>
  <si>
    <t>资金利用率</t>
  </si>
  <si>
    <t>&gt;=95</t>
  </si>
  <si>
    <t>社会效益指标</t>
  </si>
  <si>
    <t>促进社会稳定发展程度</t>
  </si>
  <si>
    <t>生态效益指标</t>
  </si>
  <si>
    <t>改善生态、生活环境程度</t>
  </si>
  <si>
    <t>可持续影响指标</t>
  </si>
  <si>
    <t>长效管理机制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</si>
  <si>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法官的司法能力水平与审判工作的要求、人民群众的期待还存在一定差距，长效管理机制有待进一步完善。  </t>
    </r>
    <r>
      <rPr>
        <b/>
        <sz val="9"/>
        <color theme="1"/>
        <rFont val="宋体"/>
        <charset val="134"/>
        <scheme val="minor"/>
      </rPr>
      <t xml:space="preserve">        改进措施：</t>
    </r>
    <r>
      <rPr>
        <sz val="9"/>
        <color theme="1"/>
        <rFont val="宋体"/>
        <charset val="134"/>
        <scheme val="minor"/>
      </rPr>
      <t>加强法官司法培训，提高法官的司法能力。</t>
    </r>
  </si>
  <si>
    <t>满意度指标</t>
  </si>
  <si>
    <t>服务对象满意度指标</t>
  </si>
  <si>
    <t>受益人口满意度</t>
  </si>
  <si>
    <t>=98%</t>
  </si>
  <si>
    <t>总分</t>
  </si>
  <si>
    <t>说明</t>
  </si>
  <si>
    <t>无。</t>
  </si>
  <si>
    <t>物业费（本级）</t>
  </si>
  <si>
    <t>按时完成物业管理工作，如房屋建筑日常管理维护、基础设施设备、水电暖等公共管网设施的保障、运行、维护维修管理服务，电梯的维修保养服务，清洁保洁服务，绿化养护服务，负责公共秩序及治安管理等工作，满足小陇山林区法院后勤保障基本需求，保障日常审判工作正常开展；有利于加强单位安全管理，有利于美化单位环境，为工作人员创造优良的办公环境。</t>
  </si>
  <si>
    <t>能按时完成物业管理工作，满足了我单位的后勤保障服务，保障了日常审判工作正常开展，为工作人员创造优良的办公环境。</t>
  </si>
  <si>
    <t>安保人员配置数量（人）</t>
  </si>
  <si>
    <t>=2</t>
  </si>
  <si>
    <t>服务质量</t>
  </si>
  <si>
    <t>安全保障时效性</t>
  </si>
  <si>
    <t>依法保护生态环境和资源</t>
  </si>
  <si>
    <t>工作人员满意度</t>
  </si>
  <si>
    <t>=96%</t>
  </si>
  <si>
    <t>全省法院业务费（本级）</t>
  </si>
  <si>
    <t>按计划完成专用设备和车辆的采购，且验收合格率达到100%，根据相关规定及时完成对车辆的运行维护，保障法院日常审判工作顺利进行。</t>
  </si>
  <si>
    <t>该项目的实施为日常办案提供了经费保障，提高了办案质量及效率，按计划完成了设备采购，满足了我院依法办案的需求，2022年度我院各类案件审判工作圆满完成。</t>
  </si>
  <si>
    <t>办公用房租赁面积</t>
  </si>
  <si>
    <t>=3200</t>
  </si>
  <si>
    <t>设备验收合格率</t>
  </si>
  <si>
    <t>计划工作完成率</t>
  </si>
  <si>
    <t>项目完成投资</t>
  </si>
  <si>
    <t>促进区域经济发展程度</t>
  </si>
  <si>
    <t>区域生态环境改善情况</t>
  </si>
  <si>
    <t>促进地方经济健康发展</t>
  </si>
  <si>
    <t>=75%</t>
  </si>
  <si>
    <r>
      <rPr>
        <b/>
        <sz val="9"/>
        <color theme="1"/>
        <rFont val="宋体"/>
        <charset val="134"/>
        <scheme val="minor"/>
      </rPr>
      <t>偏差原因：</t>
    </r>
    <r>
      <rPr>
        <sz val="9"/>
        <color theme="1"/>
        <rFont val="宋体"/>
        <charset val="134"/>
        <scheme val="minor"/>
      </rPr>
      <t xml:space="preserve">本年度执行案件结案率相对较低。    </t>
    </r>
    <r>
      <rPr>
        <b/>
        <sz val="9"/>
        <color theme="1"/>
        <rFont val="宋体"/>
        <charset val="134"/>
        <scheme val="minor"/>
      </rPr>
      <t>改进措施：</t>
    </r>
    <r>
      <rPr>
        <sz val="9"/>
        <color theme="1"/>
        <rFont val="宋体"/>
        <charset val="134"/>
        <scheme val="minor"/>
      </rPr>
      <t>提高审判质效，充分发挥审判职能，维护林区和谐稳定</t>
    </r>
  </si>
  <si>
    <t>服务对象综合满意度</t>
  </si>
  <si>
    <t>办公用房租赁费（本级）</t>
  </si>
  <si>
    <t>保障小陇山林区法院中央政法专项编制23人，实有在职干警21人，聘用制书记员8人，聘用警务辅助人员6人，保安2人、保洁1人、厨师2人工作人员正常开展相关业务。</t>
  </si>
  <si>
    <t>租赁办公用房3200平方米，保障了我院22名工作人员正常开展相关业务改善法院办公环境、单位职能正常履行。</t>
  </si>
  <si>
    <t>&gt;=3200</t>
  </si>
  <si>
    <t>项目资金使用进度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</si>
</sst>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0.5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6" applyNumberFormat="0" applyAlignment="0" applyProtection="0">
      <alignment vertical="center"/>
    </xf>
    <xf numFmtId="0" fontId="35" fillId="11" borderId="22" applyNumberFormat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9" fontId="2" fillId="0" borderId="1" xfId="1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9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11" applyBorder="1">
      <alignment vertical="center"/>
    </xf>
    <xf numFmtId="0" fontId="0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0" fontId="12" fillId="0" borderId="2" xfId="11" applyNumberFormat="1" applyFont="1" applyFill="1" applyBorder="1" applyAlignment="1">
      <alignment horizontal="center" vertical="center" wrapText="1"/>
    </xf>
    <xf numFmtId="10" fontId="12" fillId="0" borderId="4" xfId="1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3" fillId="0" borderId="5" xfId="0" applyNumberFormat="1" applyFont="1" applyFill="1" applyBorder="1" applyAlignment="1">
      <alignment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0" fontId="13" fillId="0" borderId="2" xfId="11" applyNumberFormat="1" applyFont="1" applyFill="1" applyBorder="1" applyAlignment="1">
      <alignment horizontal="center" vertical="center" wrapText="1"/>
    </xf>
    <xf numFmtId="10" fontId="13" fillId="0" borderId="4" xfId="1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vertical="center" wrapText="1"/>
    </xf>
    <xf numFmtId="9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2" sqref="A2"/>
    </sheetView>
  </sheetViews>
  <sheetFormatPr defaultColWidth="9" defaultRowHeight="14.5"/>
  <cols>
    <col min="1" max="1" width="181.376146788991" customWidth="1"/>
  </cols>
  <sheetData>
    <row r="1" ht="45" customHeight="1" spans="1:1">
      <c r="A1" s="99" t="s">
        <v>0</v>
      </c>
    </row>
    <row r="2" ht="149.25" customHeight="1" spans="1:11">
      <c r="A2" s="10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ht="51" customHeight="1" spans="1:11">
      <c r="A3" s="102"/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ht="51" customHeight="1" spans="1:11">
      <c r="A4" s="102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ht="51" customHeight="1" spans="1:11">
      <c r="A5" s="103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ht="51" customHeight="1" spans="1:11">
      <c r="A6" s="103" t="s">
        <v>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ht="51" customHeight="1" spans="1:11">
      <c r="A7" s="104" t="s">
        <v>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="94" customFormat="1" ht="27" customHeight="1" spans="1:1">
      <c r="A8" s="105"/>
    </row>
    <row r="9" s="94" customFormat="1" ht="27" customHeight="1"/>
    <row r="10" s="94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D17" sqref="D17:F17"/>
    </sheetView>
  </sheetViews>
  <sheetFormatPr defaultColWidth="9" defaultRowHeight="14.5"/>
  <cols>
    <col min="1" max="1" width="81.6238532110092" customWidth="1"/>
  </cols>
  <sheetData>
    <row r="1" spans="1:1">
      <c r="A1" s="95"/>
    </row>
    <row r="2" ht="40.5" customHeight="1" spans="1:1">
      <c r="A2" s="96" t="s">
        <v>5</v>
      </c>
    </row>
    <row r="3" ht="19.5" customHeight="1" spans="1:1">
      <c r="A3" s="95"/>
    </row>
    <row r="4" s="94" customFormat="1" ht="30.75" customHeight="1" spans="1:1">
      <c r="A4" s="97" t="s">
        <v>6</v>
      </c>
    </row>
    <row r="5" s="94" customFormat="1" ht="30.75" customHeight="1" spans="1:1">
      <c r="A5" s="97" t="s">
        <v>7</v>
      </c>
    </row>
    <row r="6" s="94" customFormat="1" ht="30.75" customHeight="1" spans="1:1">
      <c r="A6" s="97" t="s">
        <v>8</v>
      </c>
    </row>
    <row r="7" s="94" customFormat="1" ht="30.75" customHeight="1" spans="1:1">
      <c r="A7" s="98" t="s">
        <v>9</v>
      </c>
    </row>
    <row r="8" s="94" customFormat="1" ht="30.75" customHeight="1" spans="1:1">
      <c r="A8" s="98" t="s">
        <v>10</v>
      </c>
    </row>
    <row r="9" s="94" customFormat="1" ht="30.75" customHeight="1" spans="1:1">
      <c r="A9" s="98" t="s">
        <v>11</v>
      </c>
    </row>
    <row r="10" s="94" customFormat="1" ht="30.75" customHeight="1" spans="1:1">
      <c r="A10" s="98" t="s">
        <v>12</v>
      </c>
    </row>
    <row r="11" spans="1:1">
      <c r="A11" s="95"/>
    </row>
    <row r="12" spans="1:1">
      <c r="A12" s="9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1"/>
  <sheetViews>
    <sheetView tabSelected="1" workbookViewId="0">
      <selection activeCell="B8" sqref="B8:D8"/>
    </sheetView>
  </sheetViews>
  <sheetFormatPr defaultColWidth="11" defaultRowHeight="15.7"/>
  <cols>
    <col min="1" max="1" width="24.7522935779816" style="35" customWidth="1"/>
    <col min="2" max="2" width="22.1284403669725" style="35" customWidth="1"/>
    <col min="3" max="3" width="23.6238532110092" style="35" customWidth="1"/>
    <col min="4" max="4" width="29.2477064220184" style="35" customWidth="1"/>
    <col min="5" max="5" width="14" style="35" customWidth="1"/>
    <col min="6" max="6" width="14.2477064220183" style="35" customWidth="1"/>
    <col min="7" max="7" width="13.2477064220183" style="35" customWidth="1"/>
    <col min="8" max="8" width="11.8715596330275" style="35" customWidth="1"/>
    <col min="9" max="9" width="23.7522935779816" style="35" customWidth="1"/>
    <col min="10" max="16378" width="11" style="35"/>
    <col min="16379" max="16384" width="11" style="36"/>
  </cols>
  <sheetData>
    <row r="1" s="35" customFormat="1" ht="64.5" customHeight="1" spans="1:9">
      <c r="A1" s="37" t="s">
        <v>13</v>
      </c>
      <c r="B1" s="37"/>
      <c r="C1" s="37"/>
      <c r="D1" s="37"/>
      <c r="E1" s="37"/>
      <c r="F1" s="37"/>
      <c r="G1" s="37"/>
      <c r="H1" s="37"/>
      <c r="I1" s="37"/>
    </row>
    <row r="2" s="35" customFormat="1" ht="30" customHeight="1" spans="1:9">
      <c r="A2" s="38" t="s">
        <v>14</v>
      </c>
      <c r="B2" s="39" t="s">
        <v>15</v>
      </c>
      <c r="C2" s="40"/>
      <c r="D2" s="40"/>
      <c r="E2" s="40"/>
      <c r="F2" s="40"/>
      <c r="G2" s="40"/>
      <c r="H2" s="40"/>
      <c r="I2" s="87"/>
    </row>
    <row r="3" s="35" customFormat="1" ht="26.25" customHeight="1" spans="1:9">
      <c r="A3" s="41" t="s">
        <v>16</v>
      </c>
      <c r="B3" s="42"/>
      <c r="C3" s="42" t="s">
        <v>17</v>
      </c>
      <c r="D3" s="43" t="s">
        <v>18</v>
      </c>
      <c r="E3" s="44" t="s">
        <v>19</v>
      </c>
      <c r="F3" s="45" t="s">
        <v>20</v>
      </c>
      <c r="G3" s="46"/>
      <c r="H3" s="47" t="s">
        <v>21</v>
      </c>
      <c r="I3" s="88" t="s">
        <v>22</v>
      </c>
    </row>
    <row r="4" s="35" customFormat="1" ht="23.25" customHeight="1" spans="1:9">
      <c r="A4" s="48"/>
      <c r="B4" s="49" t="s">
        <v>23</v>
      </c>
      <c r="C4" s="50">
        <f>SUM(C5:C6)</f>
        <v>2332.06</v>
      </c>
      <c r="D4" s="51">
        <f>SUM(D5:D6)</f>
        <v>3650.92</v>
      </c>
      <c r="E4" s="51">
        <f>SUM(E5:E6)</f>
        <v>2541.11</v>
      </c>
      <c r="F4" s="52">
        <f>E4/D4</f>
        <v>0.696019085600342</v>
      </c>
      <c r="G4" s="53"/>
      <c r="H4" s="47">
        <v>10</v>
      </c>
      <c r="I4" s="88">
        <v>6.96</v>
      </c>
    </row>
    <row r="5" s="35" customFormat="1" ht="23.25" customHeight="1" spans="1:9">
      <c r="A5" s="48"/>
      <c r="B5" s="54" t="s">
        <v>24</v>
      </c>
      <c r="C5" s="55">
        <v>526.53</v>
      </c>
      <c r="D5" s="56">
        <f>557.35+18.04</f>
        <v>575.39</v>
      </c>
      <c r="E5" s="56">
        <v>567.21</v>
      </c>
      <c r="F5" s="57">
        <f>E5/D5</f>
        <v>0.985783555501486</v>
      </c>
      <c r="G5" s="58"/>
      <c r="H5" s="59" t="s">
        <v>25</v>
      </c>
      <c r="I5" s="59" t="s">
        <v>25</v>
      </c>
    </row>
    <row r="6" s="35" customFormat="1" ht="23.25" customHeight="1" spans="1:9">
      <c r="A6" s="60"/>
      <c r="B6" s="54" t="s">
        <v>26</v>
      </c>
      <c r="C6" s="55">
        <v>1805.53</v>
      </c>
      <c r="D6" s="56">
        <f>2764.53+311</f>
        <v>3075.53</v>
      </c>
      <c r="E6" s="56">
        <v>1973.9</v>
      </c>
      <c r="F6" s="57">
        <f>E6/D6</f>
        <v>0.64180807860759</v>
      </c>
      <c r="G6" s="58"/>
      <c r="H6" s="59" t="s">
        <v>25</v>
      </c>
      <c r="I6" s="59" t="s">
        <v>25</v>
      </c>
    </row>
    <row r="7" s="35" customFormat="1" ht="23.25" customHeight="1" spans="1:9">
      <c r="A7" s="42" t="s">
        <v>27</v>
      </c>
      <c r="B7" s="41" t="s">
        <v>28</v>
      </c>
      <c r="C7" s="41"/>
      <c r="D7" s="41"/>
      <c r="E7" s="42" t="s">
        <v>29</v>
      </c>
      <c r="F7" s="42"/>
      <c r="G7" s="42"/>
      <c r="H7" s="42"/>
      <c r="I7" s="42"/>
    </row>
    <row r="8" s="35" customFormat="1" ht="83" customHeight="1" spans="1:9">
      <c r="A8" s="45"/>
      <c r="B8" s="54" t="s">
        <v>30</v>
      </c>
      <c r="C8" s="54"/>
      <c r="D8" s="54"/>
      <c r="E8" s="61" t="s">
        <v>31</v>
      </c>
      <c r="F8" s="61"/>
      <c r="G8" s="61"/>
      <c r="H8" s="61"/>
      <c r="I8" s="89"/>
    </row>
    <row r="9" s="35" customFormat="1" ht="79" customHeight="1" spans="1:9">
      <c r="A9" s="45"/>
      <c r="B9" s="54" t="s">
        <v>32</v>
      </c>
      <c r="C9" s="54"/>
      <c r="D9" s="54"/>
      <c r="E9" s="61" t="s">
        <v>33</v>
      </c>
      <c r="F9" s="61"/>
      <c r="G9" s="61"/>
      <c r="H9" s="61"/>
      <c r="I9" s="89"/>
    </row>
    <row r="10" s="35" customFormat="1" ht="105" customHeight="1" spans="1:9">
      <c r="A10" s="45"/>
      <c r="B10" s="54" t="s">
        <v>34</v>
      </c>
      <c r="C10" s="54"/>
      <c r="D10" s="54"/>
      <c r="E10" s="61" t="s">
        <v>35</v>
      </c>
      <c r="F10" s="61"/>
      <c r="G10" s="61"/>
      <c r="H10" s="61"/>
      <c r="I10" s="89"/>
    </row>
    <row r="11" s="35" customFormat="1" ht="23.25" customHeight="1" spans="1:9">
      <c r="A11" s="62" t="s">
        <v>36</v>
      </c>
      <c r="B11" s="43" t="s">
        <v>37</v>
      </c>
      <c r="C11" s="63" t="s">
        <v>38</v>
      </c>
      <c r="D11" s="44" t="s">
        <v>39</v>
      </c>
      <c r="E11" s="42" t="s">
        <v>40</v>
      </c>
      <c r="F11" s="42" t="s">
        <v>41</v>
      </c>
      <c r="G11" s="42" t="s">
        <v>21</v>
      </c>
      <c r="H11" s="42" t="s">
        <v>22</v>
      </c>
      <c r="I11" s="42" t="s">
        <v>42</v>
      </c>
    </row>
    <row r="12" s="35" customFormat="1" ht="23.25" customHeight="1" spans="1:9">
      <c r="A12" s="62"/>
      <c r="B12" s="64" t="s">
        <v>43</v>
      </c>
      <c r="C12" s="65" t="s">
        <v>44</v>
      </c>
      <c r="D12" s="66" t="s">
        <v>45</v>
      </c>
      <c r="E12" s="67" t="s">
        <v>46</v>
      </c>
      <c r="F12" s="68" t="s">
        <v>47</v>
      </c>
      <c r="G12" s="69">
        <v>2.7</v>
      </c>
      <c r="H12" s="69">
        <v>2.7</v>
      </c>
      <c r="I12" s="90"/>
    </row>
    <row r="13" s="35" customFormat="1" ht="73" customHeight="1" spans="1:9">
      <c r="A13" s="62"/>
      <c r="B13" s="70"/>
      <c r="C13" s="71"/>
      <c r="D13" s="66" t="s">
        <v>48</v>
      </c>
      <c r="E13" s="67" t="s">
        <v>49</v>
      </c>
      <c r="F13" s="68" t="s">
        <v>50</v>
      </c>
      <c r="G13" s="69">
        <v>2.7</v>
      </c>
      <c r="H13" s="69">
        <v>1.82</v>
      </c>
      <c r="I13" s="91" t="s">
        <v>51</v>
      </c>
    </row>
    <row r="14" s="35" customFormat="1" ht="23.25" customHeight="1" spans="1:9">
      <c r="A14" s="62"/>
      <c r="B14" s="70"/>
      <c r="C14" s="71"/>
      <c r="D14" s="66" t="s">
        <v>52</v>
      </c>
      <c r="E14" s="67" t="s">
        <v>53</v>
      </c>
      <c r="F14" s="68" t="s">
        <v>54</v>
      </c>
      <c r="G14" s="69">
        <v>2.7</v>
      </c>
      <c r="H14" s="69">
        <v>2.7</v>
      </c>
      <c r="I14" s="90"/>
    </row>
    <row r="15" s="35" customFormat="1" ht="96" customHeight="1" spans="1:9">
      <c r="A15" s="62"/>
      <c r="B15" s="70"/>
      <c r="C15" s="72"/>
      <c r="D15" s="66" t="s">
        <v>55</v>
      </c>
      <c r="E15" s="67" t="s">
        <v>46</v>
      </c>
      <c r="F15" s="67" t="s">
        <v>56</v>
      </c>
      <c r="G15" s="69">
        <v>2.7</v>
      </c>
      <c r="H15" s="69">
        <v>2.29</v>
      </c>
      <c r="I15" s="91" t="s">
        <v>57</v>
      </c>
    </row>
    <row r="16" s="35" customFormat="1" ht="23.25" customHeight="1" spans="1:9">
      <c r="A16" s="62"/>
      <c r="B16" s="70"/>
      <c r="C16" s="73" t="s">
        <v>58</v>
      </c>
      <c r="D16" s="66" t="s">
        <v>59</v>
      </c>
      <c r="E16" s="62" t="s">
        <v>60</v>
      </c>
      <c r="F16" s="67" t="s">
        <v>46</v>
      </c>
      <c r="G16" s="69">
        <v>2.7</v>
      </c>
      <c r="H16" s="69">
        <v>2.7</v>
      </c>
      <c r="I16" s="49"/>
    </row>
    <row r="17" s="35" customFormat="1" ht="23.25" customHeight="1" spans="1:9">
      <c r="A17" s="62"/>
      <c r="B17" s="70"/>
      <c r="C17" s="72"/>
      <c r="D17" s="66" t="s">
        <v>61</v>
      </c>
      <c r="E17" s="62" t="s">
        <v>62</v>
      </c>
      <c r="F17" s="67" t="s">
        <v>46</v>
      </c>
      <c r="G17" s="69">
        <v>2.7</v>
      </c>
      <c r="H17" s="69">
        <v>2.7</v>
      </c>
      <c r="I17" s="49"/>
    </row>
    <row r="18" s="35" customFormat="1" ht="23.25" customHeight="1" spans="1:9">
      <c r="A18" s="62"/>
      <c r="B18" s="70"/>
      <c r="C18" s="74" t="s">
        <v>63</v>
      </c>
      <c r="D18" s="66" t="s">
        <v>64</v>
      </c>
      <c r="E18" s="62" t="s">
        <v>62</v>
      </c>
      <c r="F18" s="67" t="s">
        <v>46</v>
      </c>
      <c r="G18" s="69">
        <v>2.7</v>
      </c>
      <c r="H18" s="69">
        <v>2.7</v>
      </c>
      <c r="I18" s="49"/>
    </row>
    <row r="19" s="35" customFormat="1" ht="23.25" customHeight="1" spans="1:9">
      <c r="A19" s="62"/>
      <c r="B19" s="70"/>
      <c r="C19" s="75" t="s">
        <v>65</v>
      </c>
      <c r="D19" s="66" t="s">
        <v>66</v>
      </c>
      <c r="E19" s="62" t="s">
        <v>62</v>
      </c>
      <c r="F19" s="67" t="s">
        <v>46</v>
      </c>
      <c r="G19" s="69">
        <v>2.7</v>
      </c>
      <c r="H19" s="69">
        <v>2.7</v>
      </c>
      <c r="I19" s="49"/>
    </row>
    <row r="20" s="35" customFormat="1" ht="23.25" customHeight="1" spans="1:9">
      <c r="A20" s="62"/>
      <c r="B20" s="70"/>
      <c r="C20" s="75" t="s">
        <v>67</v>
      </c>
      <c r="D20" s="66" t="s">
        <v>68</v>
      </c>
      <c r="E20" s="67" t="s">
        <v>46</v>
      </c>
      <c r="F20" s="67" t="s">
        <v>69</v>
      </c>
      <c r="G20" s="69">
        <v>2.7</v>
      </c>
      <c r="H20" s="69">
        <v>2.7</v>
      </c>
      <c r="I20" s="90"/>
    </row>
    <row r="21" s="35" customFormat="1" ht="23.25" customHeight="1" spans="1:9">
      <c r="A21" s="62"/>
      <c r="B21" s="76"/>
      <c r="C21" s="75" t="s">
        <v>70</v>
      </c>
      <c r="D21" s="66" t="s">
        <v>71</v>
      </c>
      <c r="E21" s="62" t="s">
        <v>60</v>
      </c>
      <c r="F21" s="67" t="s">
        <v>46</v>
      </c>
      <c r="G21" s="69">
        <v>2.7</v>
      </c>
      <c r="H21" s="69">
        <v>2.7</v>
      </c>
      <c r="I21" s="49"/>
    </row>
    <row r="22" s="35" customFormat="1" ht="23.25" customHeight="1" spans="1:9">
      <c r="A22" s="62"/>
      <c r="B22" s="77" t="s">
        <v>72</v>
      </c>
      <c r="C22" s="65" t="s">
        <v>73</v>
      </c>
      <c r="D22" s="66" t="s">
        <v>74</v>
      </c>
      <c r="E22" s="62" t="s">
        <v>46</v>
      </c>
      <c r="F22" s="67" t="s">
        <v>46</v>
      </c>
      <c r="G22" s="78">
        <v>5.4</v>
      </c>
      <c r="H22" s="78">
        <v>5.4</v>
      </c>
      <c r="I22" s="49"/>
    </row>
    <row r="23" s="35" customFormat="1" ht="23.25" customHeight="1" spans="1:9">
      <c r="A23" s="62"/>
      <c r="B23" s="79"/>
      <c r="C23" s="71"/>
      <c r="D23" s="66" t="s">
        <v>75</v>
      </c>
      <c r="E23" s="62" t="s">
        <v>76</v>
      </c>
      <c r="F23" s="67" t="s">
        <v>46</v>
      </c>
      <c r="G23" s="78">
        <v>5.4</v>
      </c>
      <c r="H23" s="78">
        <v>5.4</v>
      </c>
      <c r="I23" s="49"/>
    </row>
    <row r="24" s="35" customFormat="1" ht="23.25" customHeight="1" spans="1:9">
      <c r="A24" s="62"/>
      <c r="B24" s="79"/>
      <c r="C24" s="71"/>
      <c r="D24" s="66" t="s">
        <v>77</v>
      </c>
      <c r="E24" s="62" t="s">
        <v>46</v>
      </c>
      <c r="F24" s="67" t="s">
        <v>46</v>
      </c>
      <c r="G24" s="78">
        <v>5.4</v>
      </c>
      <c r="H24" s="78">
        <v>5.4</v>
      </c>
      <c r="I24" s="49"/>
    </row>
    <row r="25" s="35" customFormat="1" ht="23.25" customHeight="1" spans="1:9">
      <c r="A25" s="62"/>
      <c r="B25" s="79"/>
      <c r="C25" s="62" t="s">
        <v>78</v>
      </c>
      <c r="D25" s="66" t="s">
        <v>79</v>
      </c>
      <c r="E25" s="62" t="s">
        <v>46</v>
      </c>
      <c r="F25" s="67" t="s">
        <v>46</v>
      </c>
      <c r="G25" s="78">
        <v>5.4</v>
      </c>
      <c r="H25" s="78">
        <v>5.4</v>
      </c>
      <c r="I25" s="49"/>
    </row>
    <row r="26" s="35" customFormat="1" ht="23.25" customHeight="1" spans="1:9">
      <c r="A26" s="62"/>
      <c r="B26" s="79"/>
      <c r="C26" s="62"/>
      <c r="D26" s="66" t="s">
        <v>80</v>
      </c>
      <c r="E26" s="62" t="s">
        <v>81</v>
      </c>
      <c r="F26" s="67" t="s">
        <v>46</v>
      </c>
      <c r="G26" s="78">
        <v>5.4</v>
      </c>
      <c r="H26" s="78">
        <v>5.4</v>
      </c>
      <c r="I26" s="49"/>
    </row>
    <row r="27" s="35" customFormat="1" ht="23.25" customHeight="1" spans="1:9">
      <c r="A27" s="62"/>
      <c r="B27" s="79"/>
      <c r="C27" s="62"/>
      <c r="D27" s="66" t="s">
        <v>82</v>
      </c>
      <c r="E27" s="62" t="s">
        <v>83</v>
      </c>
      <c r="F27" s="80" t="s">
        <v>84</v>
      </c>
      <c r="G27" s="78">
        <v>5.4</v>
      </c>
      <c r="H27" s="78">
        <v>5.4</v>
      </c>
      <c r="I27" s="49"/>
    </row>
    <row r="28" s="35" customFormat="1" ht="23.25" customHeight="1" spans="1:9">
      <c r="A28" s="62"/>
      <c r="B28" s="79"/>
      <c r="C28" s="62"/>
      <c r="D28" s="66" t="s">
        <v>85</v>
      </c>
      <c r="E28" s="62" t="s">
        <v>86</v>
      </c>
      <c r="F28" s="62" t="s">
        <v>87</v>
      </c>
      <c r="G28" s="78">
        <v>5.4</v>
      </c>
      <c r="H28" s="78">
        <v>5.4</v>
      </c>
      <c r="I28" s="49"/>
    </row>
    <row r="29" s="35" customFormat="1" ht="23.25" customHeight="1" spans="1:9">
      <c r="A29" s="62"/>
      <c r="B29" s="79"/>
      <c r="C29" s="65" t="s">
        <v>88</v>
      </c>
      <c r="D29" s="81" t="s">
        <v>89</v>
      </c>
      <c r="E29" s="62" t="s">
        <v>90</v>
      </c>
      <c r="F29" s="67" t="s">
        <v>46</v>
      </c>
      <c r="G29" s="78">
        <v>5.4</v>
      </c>
      <c r="H29" s="78">
        <v>5.4</v>
      </c>
      <c r="I29" s="49"/>
    </row>
    <row r="30" s="35" customFormat="1" ht="23.25" customHeight="1" spans="1:9">
      <c r="A30" s="62"/>
      <c r="B30" s="82" t="s">
        <v>91</v>
      </c>
      <c r="C30" s="74" t="s">
        <v>92</v>
      </c>
      <c r="D30" s="66" t="s">
        <v>93</v>
      </c>
      <c r="E30" s="62" t="s">
        <v>94</v>
      </c>
      <c r="F30" s="67" t="s">
        <v>46</v>
      </c>
      <c r="G30" s="78">
        <v>5.4</v>
      </c>
      <c r="H30" s="78">
        <v>5.4</v>
      </c>
      <c r="I30" s="49"/>
    </row>
    <row r="31" s="35" customFormat="1" ht="109" customHeight="1" spans="1:9">
      <c r="A31" s="62"/>
      <c r="B31" s="70"/>
      <c r="C31" s="75" t="s">
        <v>95</v>
      </c>
      <c r="D31" s="66" t="s">
        <v>96</v>
      </c>
      <c r="E31" s="62" t="s">
        <v>97</v>
      </c>
      <c r="F31" s="67" t="s">
        <v>98</v>
      </c>
      <c r="G31" s="78">
        <v>5.4</v>
      </c>
      <c r="H31" s="78">
        <v>4.32</v>
      </c>
      <c r="I31" s="92" t="s">
        <v>99</v>
      </c>
    </row>
    <row r="32" s="35" customFormat="1" ht="23.25" customHeight="1" spans="1:9">
      <c r="A32" s="62"/>
      <c r="B32" s="70"/>
      <c r="C32" s="65" t="s">
        <v>100</v>
      </c>
      <c r="D32" s="83" t="s">
        <v>101</v>
      </c>
      <c r="E32" s="62" t="s">
        <v>76</v>
      </c>
      <c r="F32" s="67" t="s">
        <v>46</v>
      </c>
      <c r="G32" s="78">
        <v>3</v>
      </c>
      <c r="H32" s="78">
        <v>3</v>
      </c>
      <c r="I32" s="49"/>
    </row>
    <row r="33" s="35" customFormat="1" ht="23.25" customHeight="1" spans="1:9">
      <c r="A33" s="62"/>
      <c r="B33" s="62" t="s">
        <v>102</v>
      </c>
      <c r="C33" s="84" t="s">
        <v>103</v>
      </c>
      <c r="D33" s="83" t="s">
        <v>104</v>
      </c>
      <c r="E33" s="62" t="s">
        <v>46</v>
      </c>
      <c r="F33" s="62" t="s">
        <v>105</v>
      </c>
      <c r="G33" s="78">
        <v>3</v>
      </c>
      <c r="H33" s="78">
        <v>3</v>
      </c>
      <c r="I33" s="49"/>
    </row>
    <row r="34" s="35" customFormat="1" ht="23.25" customHeight="1" spans="1:9">
      <c r="A34" s="62"/>
      <c r="B34" s="62"/>
      <c r="C34" s="62" t="s">
        <v>106</v>
      </c>
      <c r="D34" s="54" t="s">
        <v>107</v>
      </c>
      <c r="E34" s="62" t="s">
        <v>46</v>
      </c>
      <c r="F34" s="62" t="s">
        <v>108</v>
      </c>
      <c r="G34" s="78">
        <v>3</v>
      </c>
      <c r="H34" s="78">
        <v>3</v>
      </c>
      <c r="I34" s="49"/>
    </row>
    <row r="35" s="35" customFormat="1" ht="23.25" customHeight="1" spans="1:9">
      <c r="A35" s="42" t="s">
        <v>109</v>
      </c>
      <c r="B35" s="42"/>
      <c r="C35" s="42"/>
      <c r="D35" s="42"/>
      <c r="E35" s="42"/>
      <c r="F35" s="42"/>
      <c r="G35" s="42">
        <f>SUM(G12:G34)+H4</f>
        <v>100</v>
      </c>
      <c r="H35" s="42">
        <f>SUM(H12:H34)+I4</f>
        <v>94.59</v>
      </c>
      <c r="I35" s="42" t="s">
        <v>110</v>
      </c>
    </row>
    <row r="36" s="35" customFormat="1" ht="23.25" customHeight="1" spans="1:9">
      <c r="A36" s="85" t="s">
        <v>111</v>
      </c>
      <c r="B36" s="86"/>
      <c r="C36" s="86"/>
      <c r="D36" s="86"/>
      <c r="E36" s="86"/>
      <c r="F36" s="86"/>
      <c r="G36" s="86"/>
      <c r="H36" s="86"/>
      <c r="I36" s="93"/>
    </row>
    <row r="37" s="35" customFormat="1" ht="14.5"/>
    <row r="38" s="35" customFormat="1" ht="14.5"/>
    <row r="39" s="35" customFormat="1" ht="14.5"/>
    <row r="40" s="35" customFormat="1" ht="14.5"/>
    <row r="41" s="35" customFormat="1" spans="16379:16381">
      <c r="XEY41" s="36"/>
      <c r="XEZ41" s="36"/>
      <c r="XFA41" s="36"/>
    </row>
  </sheetData>
  <mergeCells count="27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5:F35"/>
    <mergeCell ref="A36:I36"/>
    <mergeCell ref="A3:A6"/>
    <mergeCell ref="A7:A10"/>
    <mergeCell ref="A11:A34"/>
    <mergeCell ref="B12:B21"/>
    <mergeCell ref="B22:B29"/>
    <mergeCell ref="B30:B32"/>
    <mergeCell ref="B33:B34"/>
    <mergeCell ref="C12:C15"/>
    <mergeCell ref="C16:C17"/>
    <mergeCell ref="C22:C24"/>
    <mergeCell ref="C25:C28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J5" sqref="J5:J13"/>
    </sheetView>
  </sheetViews>
  <sheetFormatPr defaultColWidth="9" defaultRowHeight="14.5"/>
  <cols>
    <col min="1" max="1" width="8.12844036697248" style="21" customWidth="1"/>
    <col min="2" max="2" width="24.4128440366972" customWidth="1"/>
    <col min="3" max="3" width="24.6422018348624" customWidth="1"/>
    <col min="4" max="4" width="12.6238532110092" customWidth="1"/>
    <col min="5" max="6" width="13.2477064220183" customWidth="1"/>
    <col min="7" max="11" width="12.6238532110092" customWidth="1"/>
  </cols>
  <sheetData>
    <row r="1" ht="57" customHeight="1" spans="1:11">
      <c r="A1" s="22" t="s">
        <v>112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20" customFormat="1" ht="30" customHeight="1" spans="1:11">
      <c r="A2" s="23" t="s">
        <v>113</v>
      </c>
      <c r="B2" s="24" t="s">
        <v>114</v>
      </c>
      <c r="C2" s="25" t="s">
        <v>115</v>
      </c>
      <c r="D2" s="24" t="s">
        <v>116</v>
      </c>
      <c r="E2" s="24"/>
      <c r="F2" s="24"/>
      <c r="G2" s="24"/>
      <c r="H2" s="24"/>
      <c r="I2" s="24"/>
      <c r="J2" s="23" t="s">
        <v>117</v>
      </c>
      <c r="K2" s="23" t="s">
        <v>118</v>
      </c>
    </row>
    <row r="3" s="20" customFormat="1" ht="30" customHeight="1" spans="1:11">
      <c r="A3" s="26"/>
      <c r="B3" s="24"/>
      <c r="C3" s="25"/>
      <c r="D3" s="24" t="s">
        <v>18</v>
      </c>
      <c r="E3" s="24"/>
      <c r="F3" s="24"/>
      <c r="G3" s="24"/>
      <c r="H3" s="24" t="s">
        <v>119</v>
      </c>
      <c r="I3" s="24" t="s">
        <v>120</v>
      </c>
      <c r="J3" s="26"/>
      <c r="K3" s="26"/>
    </row>
    <row r="4" s="20" customFormat="1" ht="30" customHeight="1" spans="1:11">
      <c r="A4" s="27"/>
      <c r="B4" s="24"/>
      <c r="C4" s="25"/>
      <c r="D4" s="25" t="s">
        <v>121</v>
      </c>
      <c r="E4" s="24" t="s">
        <v>122</v>
      </c>
      <c r="F4" s="24" t="s">
        <v>123</v>
      </c>
      <c r="G4" s="24" t="s">
        <v>124</v>
      </c>
      <c r="H4" s="24"/>
      <c r="I4" s="25"/>
      <c r="J4" s="27"/>
      <c r="K4" s="26"/>
    </row>
    <row r="5" ht="30" customHeight="1" spans="1:11">
      <c r="A5" s="28">
        <v>1</v>
      </c>
      <c r="B5" s="29" t="s">
        <v>125</v>
      </c>
      <c r="C5" s="30" t="s">
        <v>126</v>
      </c>
      <c r="D5" s="31">
        <f>SUM(E5:G5)</f>
        <v>80</v>
      </c>
      <c r="E5" s="32">
        <v>80</v>
      </c>
      <c r="F5" s="32"/>
      <c r="G5" s="32"/>
      <c r="H5" s="31">
        <v>80</v>
      </c>
      <c r="I5" s="34">
        <f>H5/D5</f>
        <v>1</v>
      </c>
      <c r="J5" s="28">
        <v>98.5</v>
      </c>
      <c r="K5" s="30"/>
    </row>
    <row r="6" ht="30" customHeight="1" spans="1:11">
      <c r="A6" s="28">
        <v>2</v>
      </c>
      <c r="B6" s="33" t="s">
        <v>127</v>
      </c>
      <c r="C6" s="30" t="s">
        <v>126</v>
      </c>
      <c r="D6" s="31">
        <f>SUM(E6:G6)</f>
        <v>161</v>
      </c>
      <c r="E6" s="31">
        <v>161</v>
      </c>
      <c r="F6" s="31"/>
      <c r="G6" s="31"/>
      <c r="H6" s="31">
        <v>161</v>
      </c>
      <c r="I6" s="34">
        <f>H6/D6</f>
        <v>1</v>
      </c>
      <c r="J6" s="28">
        <v>100</v>
      </c>
      <c r="K6" s="30"/>
    </row>
    <row r="7" ht="30" customHeight="1" spans="1:11">
      <c r="A7" s="28">
        <v>3</v>
      </c>
      <c r="B7" s="33" t="s">
        <v>128</v>
      </c>
      <c r="C7" s="30" t="s">
        <v>126</v>
      </c>
      <c r="D7" s="31">
        <f>SUM(E7:G7)</f>
        <v>110</v>
      </c>
      <c r="E7" s="31">
        <v>110</v>
      </c>
      <c r="F7" s="31"/>
      <c r="G7" s="31"/>
      <c r="H7" s="31">
        <v>110</v>
      </c>
      <c r="I7" s="34">
        <f>H7/D7</f>
        <v>1</v>
      </c>
      <c r="J7" s="28">
        <v>98.13</v>
      </c>
      <c r="K7" s="30"/>
    </row>
    <row r="8" ht="30" customHeight="1" spans="1:11">
      <c r="A8" s="28">
        <v>4</v>
      </c>
      <c r="B8" s="33" t="s">
        <v>129</v>
      </c>
      <c r="C8" s="30" t="s">
        <v>126</v>
      </c>
      <c r="D8" s="31">
        <f>SUM(E8:G8)</f>
        <v>8</v>
      </c>
      <c r="E8" s="31">
        <v>8</v>
      </c>
      <c r="F8" s="31"/>
      <c r="G8" s="31"/>
      <c r="H8" s="31">
        <v>8</v>
      </c>
      <c r="I8" s="34">
        <f>H8/D8</f>
        <v>1</v>
      </c>
      <c r="J8" s="28">
        <v>100</v>
      </c>
      <c r="K8" s="30"/>
    </row>
    <row r="9" ht="30" customHeight="1" spans="1:11">
      <c r="A9" s="28"/>
      <c r="B9" s="30"/>
      <c r="C9" s="30"/>
      <c r="D9" s="31"/>
      <c r="E9" s="31"/>
      <c r="F9" s="31"/>
      <c r="G9" s="31"/>
      <c r="H9" s="31"/>
      <c r="I9" s="34"/>
      <c r="J9" s="28"/>
      <c r="K9" s="30"/>
    </row>
    <row r="10" ht="30" customHeight="1" spans="1:11">
      <c r="A10" s="28"/>
      <c r="B10" s="30"/>
      <c r="C10" s="30"/>
      <c r="D10" s="30"/>
      <c r="E10" s="30"/>
      <c r="F10" s="30"/>
      <c r="G10" s="30"/>
      <c r="H10" s="30"/>
      <c r="I10" s="34"/>
      <c r="J10" s="28"/>
      <c r="K10" s="30"/>
    </row>
    <row r="11" ht="30" customHeight="1" spans="1:11">
      <c r="A11" s="28"/>
      <c r="B11" s="30"/>
      <c r="C11" s="30"/>
      <c r="D11" s="30"/>
      <c r="E11" s="30"/>
      <c r="F11" s="30"/>
      <c r="G11" s="30"/>
      <c r="H11" s="30"/>
      <c r="I11" s="34"/>
      <c r="J11" s="28"/>
      <c r="K11" s="30"/>
    </row>
    <row r="12" ht="30" customHeight="1" spans="1:11">
      <c r="A12" s="28"/>
      <c r="B12" s="30"/>
      <c r="C12" s="30"/>
      <c r="D12" s="30"/>
      <c r="E12" s="30"/>
      <c r="F12" s="30"/>
      <c r="G12" s="30"/>
      <c r="H12" s="30"/>
      <c r="I12" s="34"/>
      <c r="J12" s="28"/>
      <c r="K12" s="30"/>
    </row>
    <row r="13" ht="30" customHeight="1" spans="1:11">
      <c r="A13" s="28"/>
      <c r="B13" s="33" t="s">
        <v>130</v>
      </c>
      <c r="C13" s="30"/>
      <c r="D13" s="31">
        <f>SUM(D5:D12)</f>
        <v>359</v>
      </c>
      <c r="E13" s="31">
        <f>SUM(E5:E12)</f>
        <v>359</v>
      </c>
      <c r="F13" s="31"/>
      <c r="G13" s="31"/>
      <c r="H13" s="31">
        <f>SUM(H5:H12)</f>
        <v>359</v>
      </c>
      <c r="I13" s="34">
        <f>H13/D13</f>
        <v>1</v>
      </c>
      <c r="J13" s="28">
        <v>99.16</v>
      </c>
      <c r="K13" s="30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  <ignoredErrors>
    <ignoredError sqref="D5:D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M20" sqref="M20:N20"/>
    </sheetView>
  </sheetViews>
  <sheetFormatPr defaultColWidth="9" defaultRowHeight="14.5"/>
  <cols>
    <col min="1" max="1" width="5.24770642201835" customWidth="1"/>
    <col min="3" max="3" width="8.32110091743119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0.871559633027523" customWidth="1"/>
    <col min="11" max="11" width="8" customWidth="1"/>
    <col min="12" max="12" width="1" customWidth="1"/>
    <col min="13" max="13" width="6.87155963302752" customWidth="1"/>
    <col min="14" max="14" width="12.8715596330275" customWidth="1"/>
  </cols>
  <sheetData>
    <row r="1" ht="42" customHeight="1" spans="1:14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114</v>
      </c>
      <c r="B2" s="2"/>
      <c r="C2" s="2" t="s">
        <v>132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115</v>
      </c>
      <c r="B3" s="2"/>
      <c r="C3" s="2" t="s">
        <v>126</v>
      </c>
      <c r="D3" s="2"/>
      <c r="E3" s="2"/>
      <c r="F3" s="2"/>
      <c r="G3" s="2"/>
      <c r="H3" s="2" t="s">
        <v>133</v>
      </c>
      <c r="I3" s="2"/>
      <c r="J3" s="2" t="s">
        <v>15</v>
      </c>
      <c r="K3" s="2"/>
      <c r="L3" s="2"/>
      <c r="M3" s="2"/>
      <c r="N3" s="2"/>
    </row>
    <row r="4" ht="15" customHeight="1" spans="1:14">
      <c r="A4" s="2" t="s">
        <v>116</v>
      </c>
      <c r="B4" s="2"/>
      <c r="C4" s="2"/>
      <c r="D4" s="2"/>
      <c r="E4" s="2" t="s">
        <v>17</v>
      </c>
      <c r="F4" s="2" t="s">
        <v>134</v>
      </c>
      <c r="G4" s="2"/>
      <c r="H4" s="2" t="s">
        <v>135</v>
      </c>
      <c r="I4" s="2"/>
      <c r="J4" s="2" t="s">
        <v>21</v>
      </c>
      <c r="K4" s="2"/>
      <c r="L4" s="2" t="s">
        <v>136</v>
      </c>
      <c r="M4" s="2"/>
      <c r="N4" s="2" t="s">
        <v>22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137</v>
      </c>
      <c r="D6" s="3"/>
      <c r="E6" s="4">
        <f>SUM(E7:E9)</f>
        <v>80</v>
      </c>
      <c r="F6" s="4">
        <f>SUM(F7:G9)</f>
        <v>80</v>
      </c>
      <c r="G6" s="4"/>
      <c r="H6" s="4">
        <f>SUM(H7:I9)</f>
        <v>80</v>
      </c>
      <c r="I6" s="4"/>
      <c r="J6" s="2">
        <v>10</v>
      </c>
      <c r="K6" s="2"/>
      <c r="L6" s="13">
        <f>H6/F6</f>
        <v>1</v>
      </c>
      <c r="M6" s="13"/>
      <c r="N6" s="2">
        <v>10</v>
      </c>
    </row>
    <row r="7" ht="15" customHeight="1" spans="1:14">
      <c r="A7" s="2"/>
      <c r="B7" s="2"/>
      <c r="C7" s="2" t="s">
        <v>138</v>
      </c>
      <c r="D7" s="2"/>
      <c r="E7" s="4">
        <v>80</v>
      </c>
      <c r="F7" s="4">
        <v>80</v>
      </c>
      <c r="G7" s="4"/>
      <c r="H7" s="4">
        <v>80</v>
      </c>
      <c r="I7" s="4"/>
      <c r="J7" s="2" t="s">
        <v>25</v>
      </c>
      <c r="K7" s="2"/>
      <c r="L7" s="2"/>
      <c r="M7" s="2"/>
      <c r="N7" s="2" t="s">
        <v>25</v>
      </c>
    </row>
    <row r="8" ht="15" customHeight="1" spans="1:14">
      <c r="A8" s="2"/>
      <c r="B8" s="2"/>
      <c r="C8" s="2" t="s">
        <v>139</v>
      </c>
      <c r="D8" s="2"/>
      <c r="E8" s="2"/>
      <c r="F8" s="2"/>
      <c r="G8" s="2"/>
      <c r="H8" s="2"/>
      <c r="I8" s="2"/>
      <c r="J8" s="2" t="s">
        <v>25</v>
      </c>
      <c r="K8" s="2"/>
      <c r="L8" s="2"/>
      <c r="M8" s="2"/>
      <c r="N8" s="2" t="s">
        <v>25</v>
      </c>
    </row>
    <row r="9" ht="15" customHeight="1" spans="1:14">
      <c r="A9" s="2"/>
      <c r="B9" s="2"/>
      <c r="C9" s="2" t="s">
        <v>124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 t="s">
        <v>140</v>
      </c>
      <c r="B10" s="2" t="s">
        <v>28</v>
      </c>
      <c r="C10" s="2"/>
      <c r="D10" s="2"/>
      <c r="E10" s="2"/>
      <c r="F10" s="2"/>
      <c r="G10" s="2"/>
      <c r="H10" s="2" t="s">
        <v>141</v>
      </c>
      <c r="I10" s="2"/>
      <c r="J10" s="2"/>
      <c r="K10" s="2"/>
      <c r="L10" s="2"/>
      <c r="M10" s="2"/>
      <c r="N10" s="2"/>
    </row>
    <row r="11" ht="83" customHeight="1" spans="1:14">
      <c r="A11" s="2"/>
      <c r="B11" s="5" t="s">
        <v>142</v>
      </c>
      <c r="C11" s="5"/>
      <c r="D11" s="5"/>
      <c r="E11" s="5"/>
      <c r="F11" s="5"/>
      <c r="G11" s="5"/>
      <c r="H11" s="5" t="s">
        <v>143</v>
      </c>
      <c r="I11" s="5"/>
      <c r="J11" s="5"/>
      <c r="K11" s="5"/>
      <c r="L11" s="5"/>
      <c r="M11" s="5"/>
      <c r="N11" s="5"/>
    </row>
    <row r="12" ht="18.95" customHeight="1" spans="1:14">
      <c r="A12" s="6" t="s">
        <v>144</v>
      </c>
      <c r="B12" s="7" t="s">
        <v>37</v>
      </c>
      <c r="C12" s="7" t="s">
        <v>38</v>
      </c>
      <c r="D12" s="7" t="s">
        <v>39</v>
      </c>
      <c r="E12" s="7"/>
      <c r="F12" s="7"/>
      <c r="G12" s="7" t="s">
        <v>40</v>
      </c>
      <c r="H12" s="7" t="s">
        <v>41</v>
      </c>
      <c r="I12" s="7" t="s">
        <v>21</v>
      </c>
      <c r="J12" s="7"/>
      <c r="K12" s="7" t="s">
        <v>22</v>
      </c>
      <c r="L12" s="7"/>
      <c r="M12" s="7" t="s">
        <v>42</v>
      </c>
      <c r="N12" s="7"/>
    </row>
    <row r="13" ht="15" customHeight="1" spans="1:14">
      <c r="A13" s="6"/>
      <c r="B13" s="7" t="s">
        <v>145</v>
      </c>
      <c r="C13" s="7" t="s">
        <v>146</v>
      </c>
      <c r="D13" s="8" t="s">
        <v>147</v>
      </c>
      <c r="E13" s="8"/>
      <c r="F13" s="8"/>
      <c r="G13" s="7" t="s">
        <v>148</v>
      </c>
      <c r="H13" s="19">
        <v>10</v>
      </c>
      <c r="I13" s="14">
        <v>12.5</v>
      </c>
      <c r="J13" s="7"/>
      <c r="K13" s="14">
        <v>12.5</v>
      </c>
      <c r="L13" s="7"/>
      <c r="M13" s="7"/>
      <c r="N13" s="7"/>
    </row>
    <row r="14" ht="15" customHeight="1" spans="1:14">
      <c r="A14" s="6"/>
      <c r="B14" s="7"/>
      <c r="C14" s="7" t="s">
        <v>149</v>
      </c>
      <c r="D14" s="8" t="s">
        <v>150</v>
      </c>
      <c r="E14" s="8"/>
      <c r="F14" s="8"/>
      <c r="G14" s="7" t="s">
        <v>151</v>
      </c>
      <c r="H14" s="7" t="s">
        <v>46</v>
      </c>
      <c r="I14" s="14">
        <v>12.5</v>
      </c>
      <c r="J14" s="7"/>
      <c r="K14" s="14">
        <v>12.5</v>
      </c>
      <c r="L14" s="7"/>
      <c r="M14" s="7"/>
      <c r="N14" s="7"/>
    </row>
    <row r="15" ht="15" customHeight="1" spans="1:14">
      <c r="A15" s="6"/>
      <c r="B15" s="7"/>
      <c r="C15" s="7" t="s">
        <v>152</v>
      </c>
      <c r="D15" s="8" t="s">
        <v>153</v>
      </c>
      <c r="E15" s="8"/>
      <c r="F15" s="8"/>
      <c r="G15" s="7" t="s">
        <v>154</v>
      </c>
      <c r="H15" s="7" t="s">
        <v>46</v>
      </c>
      <c r="I15" s="14">
        <v>12.5</v>
      </c>
      <c r="J15" s="7"/>
      <c r="K15" s="14">
        <v>12.5</v>
      </c>
      <c r="L15" s="7"/>
      <c r="M15" s="7"/>
      <c r="N15" s="7"/>
    </row>
    <row r="16" ht="15" customHeight="1" spans="1:14">
      <c r="A16" s="6"/>
      <c r="B16" s="7"/>
      <c r="C16" s="7" t="s">
        <v>155</v>
      </c>
      <c r="D16" s="8" t="s">
        <v>156</v>
      </c>
      <c r="E16" s="8"/>
      <c r="F16" s="8"/>
      <c r="G16" s="7" t="s">
        <v>157</v>
      </c>
      <c r="H16" s="7" t="s">
        <v>46</v>
      </c>
      <c r="I16" s="14">
        <v>12.5</v>
      </c>
      <c r="J16" s="7"/>
      <c r="K16" s="14">
        <v>12.5</v>
      </c>
      <c r="L16" s="7"/>
      <c r="M16" s="7"/>
      <c r="N16" s="7"/>
    </row>
    <row r="17" ht="21.8" spans="1:14">
      <c r="A17" s="6"/>
      <c r="B17" s="7" t="s">
        <v>158</v>
      </c>
      <c r="C17" s="7" t="s">
        <v>159</v>
      </c>
      <c r="D17" s="8" t="s">
        <v>160</v>
      </c>
      <c r="E17" s="8"/>
      <c r="F17" s="8"/>
      <c r="G17" s="7" t="s">
        <v>161</v>
      </c>
      <c r="H17" s="7" t="s">
        <v>46</v>
      </c>
      <c r="I17" s="14">
        <v>7.5</v>
      </c>
      <c r="J17" s="7"/>
      <c r="K17" s="14">
        <v>7.5</v>
      </c>
      <c r="L17" s="7"/>
      <c r="M17" s="7"/>
      <c r="N17" s="7"/>
    </row>
    <row r="18" ht="21.8" spans="1:14">
      <c r="A18" s="6"/>
      <c r="B18" s="7"/>
      <c r="C18" s="7" t="s">
        <v>162</v>
      </c>
      <c r="D18" s="8" t="s">
        <v>163</v>
      </c>
      <c r="E18" s="8"/>
      <c r="F18" s="8"/>
      <c r="G18" s="7" t="s">
        <v>161</v>
      </c>
      <c r="H18" s="7" t="s">
        <v>46</v>
      </c>
      <c r="I18" s="14">
        <v>7.5</v>
      </c>
      <c r="J18" s="7"/>
      <c r="K18" s="14">
        <v>7.5</v>
      </c>
      <c r="L18" s="7"/>
      <c r="M18" s="7"/>
      <c r="N18" s="7"/>
    </row>
    <row r="19" ht="21.8" spans="1:14">
      <c r="A19" s="6"/>
      <c r="B19" s="7"/>
      <c r="C19" s="7" t="s">
        <v>164</v>
      </c>
      <c r="D19" s="8" t="s">
        <v>165</v>
      </c>
      <c r="E19" s="8"/>
      <c r="F19" s="8"/>
      <c r="G19" s="7" t="s">
        <v>154</v>
      </c>
      <c r="H19" s="7" t="s">
        <v>46</v>
      </c>
      <c r="I19" s="14">
        <v>7.5</v>
      </c>
      <c r="J19" s="7"/>
      <c r="K19" s="14">
        <v>7.5</v>
      </c>
      <c r="L19" s="7"/>
      <c r="M19" s="7"/>
      <c r="N19" s="7"/>
    </row>
    <row r="20" ht="110" customHeight="1" spans="1:14">
      <c r="A20" s="6"/>
      <c r="B20" s="7"/>
      <c r="C20" s="7" t="s">
        <v>166</v>
      </c>
      <c r="D20" s="8" t="s">
        <v>167</v>
      </c>
      <c r="E20" s="8"/>
      <c r="F20" s="8"/>
      <c r="G20" s="7" t="s">
        <v>154</v>
      </c>
      <c r="H20" s="7" t="s">
        <v>98</v>
      </c>
      <c r="I20" s="14">
        <v>7.5</v>
      </c>
      <c r="J20" s="7"/>
      <c r="K20" s="14">
        <v>6</v>
      </c>
      <c r="L20" s="7"/>
      <c r="M20" s="17" t="s">
        <v>168</v>
      </c>
      <c r="N20" s="18"/>
    </row>
    <row r="21" ht="32.65" spans="1:14">
      <c r="A21" s="6"/>
      <c r="B21" s="7" t="s">
        <v>169</v>
      </c>
      <c r="C21" s="7" t="s">
        <v>170</v>
      </c>
      <c r="D21" s="8" t="s">
        <v>171</v>
      </c>
      <c r="E21" s="8"/>
      <c r="F21" s="8"/>
      <c r="G21" s="7" t="s">
        <v>154</v>
      </c>
      <c r="H21" s="7" t="s">
        <v>172</v>
      </c>
      <c r="I21" s="14">
        <v>10</v>
      </c>
      <c r="J21" s="7"/>
      <c r="K21" s="14">
        <v>10</v>
      </c>
      <c r="L21" s="7"/>
      <c r="M21" s="7"/>
      <c r="N21" s="7"/>
    </row>
    <row r="22" ht="15" customHeight="1" spans="1:14">
      <c r="A22" s="9" t="s">
        <v>173</v>
      </c>
      <c r="B22" s="9"/>
      <c r="C22" s="9"/>
      <c r="D22" s="9"/>
      <c r="E22" s="9"/>
      <c r="F22" s="9"/>
      <c r="G22" s="9"/>
      <c r="H22" s="9"/>
      <c r="I22" s="9">
        <v>100</v>
      </c>
      <c r="J22" s="9"/>
      <c r="K22" s="9">
        <f>SUM(K13:K21)+N6</f>
        <v>98.5</v>
      </c>
      <c r="L22" s="9"/>
      <c r="M22" s="15" t="s">
        <v>110</v>
      </c>
      <c r="N22" s="15"/>
    </row>
    <row r="23" spans="1:14">
      <c r="A23" s="10" t="s">
        <v>174</v>
      </c>
      <c r="B23" s="11" t="s">
        <v>175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6"/>
    </row>
    <row r="24" ht="15.95" customHeight="1"/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K20" sqref="K20:L20"/>
    </sheetView>
  </sheetViews>
  <sheetFormatPr defaultColWidth="9" defaultRowHeight="14.5"/>
  <cols>
    <col min="1" max="1" width="5.24770642201835" customWidth="1"/>
    <col min="3" max="3" width="8.21100917431193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0.871559633027523" customWidth="1"/>
    <col min="11" max="11" width="8" customWidth="1"/>
    <col min="12" max="12" width="1" customWidth="1"/>
    <col min="13" max="13" width="6.87155963302752" customWidth="1"/>
    <col min="14" max="14" width="12.8715596330275" customWidth="1"/>
  </cols>
  <sheetData>
    <row r="1" ht="42" customHeight="1" spans="1:14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114</v>
      </c>
      <c r="B2" s="2"/>
      <c r="C2" s="2" t="s">
        <v>176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115</v>
      </c>
      <c r="B3" s="2"/>
      <c r="C3" s="2" t="s">
        <v>126</v>
      </c>
      <c r="D3" s="2"/>
      <c r="E3" s="2"/>
      <c r="F3" s="2"/>
      <c r="G3" s="2"/>
      <c r="H3" s="2" t="s">
        <v>133</v>
      </c>
      <c r="I3" s="2"/>
      <c r="J3" s="2" t="s">
        <v>15</v>
      </c>
      <c r="K3" s="2"/>
      <c r="L3" s="2"/>
      <c r="M3" s="2"/>
      <c r="N3" s="2"/>
    </row>
    <row r="4" ht="15" customHeight="1" spans="1:14">
      <c r="A4" s="2" t="s">
        <v>116</v>
      </c>
      <c r="B4" s="2"/>
      <c r="C4" s="2"/>
      <c r="D4" s="2"/>
      <c r="E4" s="2" t="s">
        <v>17</v>
      </c>
      <c r="F4" s="2" t="s">
        <v>134</v>
      </c>
      <c r="G4" s="2"/>
      <c r="H4" s="2" t="s">
        <v>135</v>
      </c>
      <c r="I4" s="2"/>
      <c r="J4" s="2" t="s">
        <v>21</v>
      </c>
      <c r="K4" s="2"/>
      <c r="L4" s="2" t="s">
        <v>136</v>
      </c>
      <c r="M4" s="2"/>
      <c r="N4" s="2" t="s">
        <v>22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137</v>
      </c>
      <c r="D6" s="3"/>
      <c r="E6" s="4">
        <f>SUM(E7:E9)</f>
        <v>8</v>
      </c>
      <c r="F6" s="4">
        <f>SUM(F7:G9)</f>
        <v>8</v>
      </c>
      <c r="G6" s="4"/>
      <c r="H6" s="4">
        <f>SUM(H7:I9)</f>
        <v>8</v>
      </c>
      <c r="I6" s="4"/>
      <c r="J6" s="2">
        <v>10</v>
      </c>
      <c r="K6" s="2"/>
      <c r="L6" s="13">
        <f>H6/F6</f>
        <v>1</v>
      </c>
      <c r="M6" s="13"/>
      <c r="N6" s="2">
        <v>10</v>
      </c>
    </row>
    <row r="7" ht="15" customHeight="1" spans="1:14">
      <c r="A7" s="2"/>
      <c r="B7" s="2"/>
      <c r="C7" s="2" t="s">
        <v>138</v>
      </c>
      <c r="D7" s="2"/>
      <c r="E7" s="4">
        <v>8</v>
      </c>
      <c r="F7" s="4">
        <v>8</v>
      </c>
      <c r="G7" s="4"/>
      <c r="H7" s="4">
        <v>8</v>
      </c>
      <c r="I7" s="4"/>
      <c r="J7" s="2" t="s">
        <v>25</v>
      </c>
      <c r="K7" s="2"/>
      <c r="L7" s="2"/>
      <c r="M7" s="2"/>
      <c r="N7" s="2" t="s">
        <v>25</v>
      </c>
    </row>
    <row r="8" ht="15" customHeight="1" spans="1:14">
      <c r="A8" s="2"/>
      <c r="B8" s="2"/>
      <c r="C8" s="2" t="s">
        <v>139</v>
      </c>
      <c r="D8" s="2"/>
      <c r="E8" s="2"/>
      <c r="F8" s="2"/>
      <c r="G8" s="2"/>
      <c r="H8" s="2"/>
      <c r="I8" s="2"/>
      <c r="J8" s="2" t="s">
        <v>25</v>
      </c>
      <c r="K8" s="2"/>
      <c r="L8" s="2"/>
      <c r="M8" s="2"/>
      <c r="N8" s="2" t="s">
        <v>25</v>
      </c>
    </row>
    <row r="9" ht="15" customHeight="1" spans="1:14">
      <c r="A9" s="2"/>
      <c r="B9" s="2"/>
      <c r="C9" s="2" t="s">
        <v>124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 t="s">
        <v>140</v>
      </c>
      <c r="B10" s="2" t="s">
        <v>28</v>
      </c>
      <c r="C10" s="2"/>
      <c r="D10" s="2"/>
      <c r="E10" s="2"/>
      <c r="F10" s="2"/>
      <c r="G10" s="2"/>
      <c r="H10" s="2" t="s">
        <v>141</v>
      </c>
      <c r="I10" s="2"/>
      <c r="J10" s="2"/>
      <c r="K10" s="2"/>
      <c r="L10" s="2"/>
      <c r="M10" s="2"/>
      <c r="N10" s="2"/>
    </row>
    <row r="11" ht="83" customHeight="1" spans="1:14">
      <c r="A11" s="2"/>
      <c r="B11" s="5" t="s">
        <v>177</v>
      </c>
      <c r="C11" s="5"/>
      <c r="D11" s="5"/>
      <c r="E11" s="5"/>
      <c r="F11" s="5"/>
      <c r="G11" s="5"/>
      <c r="H11" s="5" t="s">
        <v>178</v>
      </c>
      <c r="I11" s="5"/>
      <c r="J11" s="5"/>
      <c r="K11" s="5"/>
      <c r="L11" s="5"/>
      <c r="M11" s="5"/>
      <c r="N11" s="5"/>
    </row>
    <row r="12" ht="18.95" customHeight="1" spans="1:14">
      <c r="A12" s="6" t="s">
        <v>144</v>
      </c>
      <c r="B12" s="7" t="s">
        <v>37</v>
      </c>
      <c r="C12" s="7" t="s">
        <v>38</v>
      </c>
      <c r="D12" s="7" t="s">
        <v>39</v>
      </c>
      <c r="E12" s="7"/>
      <c r="F12" s="7"/>
      <c r="G12" s="7" t="s">
        <v>40</v>
      </c>
      <c r="H12" s="7" t="s">
        <v>41</v>
      </c>
      <c r="I12" s="7" t="s">
        <v>21</v>
      </c>
      <c r="J12" s="7"/>
      <c r="K12" s="7" t="s">
        <v>22</v>
      </c>
      <c r="L12" s="7"/>
      <c r="M12" s="7" t="s">
        <v>42</v>
      </c>
      <c r="N12" s="7"/>
    </row>
    <row r="13" ht="15" customHeight="1" spans="1:14">
      <c r="A13" s="6"/>
      <c r="B13" s="7" t="s">
        <v>145</v>
      </c>
      <c r="C13" s="7" t="s">
        <v>146</v>
      </c>
      <c r="D13" s="8" t="s">
        <v>179</v>
      </c>
      <c r="E13" s="8"/>
      <c r="F13" s="8"/>
      <c r="G13" s="7" t="s">
        <v>180</v>
      </c>
      <c r="H13" s="19" t="s">
        <v>180</v>
      </c>
      <c r="I13" s="14">
        <v>12.5</v>
      </c>
      <c r="J13" s="7"/>
      <c r="K13" s="14">
        <v>12.5</v>
      </c>
      <c r="L13" s="7"/>
      <c r="M13" s="7"/>
      <c r="N13" s="7"/>
    </row>
    <row r="14" ht="15" customHeight="1" spans="1:14">
      <c r="A14" s="6"/>
      <c r="B14" s="7"/>
      <c r="C14" s="7" t="s">
        <v>149</v>
      </c>
      <c r="D14" s="8" t="s">
        <v>181</v>
      </c>
      <c r="E14" s="8"/>
      <c r="F14" s="8"/>
      <c r="G14" s="7" t="s">
        <v>161</v>
      </c>
      <c r="H14" s="7" t="s">
        <v>46</v>
      </c>
      <c r="I14" s="14">
        <v>12.5</v>
      </c>
      <c r="J14" s="7"/>
      <c r="K14" s="14">
        <v>12.5</v>
      </c>
      <c r="L14" s="7"/>
      <c r="M14" s="7"/>
      <c r="N14" s="7"/>
    </row>
    <row r="15" ht="15" customHeight="1" spans="1:14">
      <c r="A15" s="6"/>
      <c r="B15" s="7"/>
      <c r="C15" s="7" t="s">
        <v>152</v>
      </c>
      <c r="D15" s="8" t="s">
        <v>182</v>
      </c>
      <c r="E15" s="8"/>
      <c r="F15" s="8"/>
      <c r="G15" s="7" t="s">
        <v>161</v>
      </c>
      <c r="H15" s="7" t="s">
        <v>46</v>
      </c>
      <c r="I15" s="14">
        <v>12.5</v>
      </c>
      <c r="J15" s="7"/>
      <c r="K15" s="14">
        <v>12.5</v>
      </c>
      <c r="L15" s="7"/>
      <c r="M15" s="7"/>
      <c r="N15" s="7"/>
    </row>
    <row r="16" ht="15" customHeight="1" spans="1:14">
      <c r="A16" s="6"/>
      <c r="B16" s="7"/>
      <c r="C16" s="7" t="s">
        <v>155</v>
      </c>
      <c r="D16" s="8" t="s">
        <v>156</v>
      </c>
      <c r="E16" s="8"/>
      <c r="F16" s="8"/>
      <c r="G16" s="7" t="s">
        <v>157</v>
      </c>
      <c r="H16" s="7" t="s">
        <v>46</v>
      </c>
      <c r="I16" s="14">
        <v>12.5</v>
      </c>
      <c r="J16" s="7"/>
      <c r="K16" s="14">
        <v>12.5</v>
      </c>
      <c r="L16" s="7"/>
      <c r="M16" s="7"/>
      <c r="N16" s="7"/>
    </row>
    <row r="17" ht="21.8" spans="1:14">
      <c r="A17" s="6"/>
      <c r="B17" s="7" t="s">
        <v>158</v>
      </c>
      <c r="C17" s="7" t="s">
        <v>159</v>
      </c>
      <c r="D17" s="8" t="s">
        <v>160</v>
      </c>
      <c r="E17" s="8"/>
      <c r="F17" s="8"/>
      <c r="G17" s="7" t="s">
        <v>161</v>
      </c>
      <c r="H17" s="7" t="s">
        <v>46</v>
      </c>
      <c r="I17" s="14">
        <v>7.5</v>
      </c>
      <c r="J17" s="7"/>
      <c r="K17" s="14">
        <v>7.5</v>
      </c>
      <c r="L17" s="7"/>
      <c r="M17" s="7"/>
      <c r="N17" s="7"/>
    </row>
    <row r="18" ht="21.8" spans="1:14">
      <c r="A18" s="6"/>
      <c r="B18" s="7"/>
      <c r="C18" s="7" t="s">
        <v>162</v>
      </c>
      <c r="D18" s="8" t="s">
        <v>163</v>
      </c>
      <c r="E18" s="8"/>
      <c r="F18" s="8"/>
      <c r="G18" s="7" t="s">
        <v>154</v>
      </c>
      <c r="H18" s="7" t="s">
        <v>46</v>
      </c>
      <c r="I18" s="14">
        <v>7.5</v>
      </c>
      <c r="J18" s="7"/>
      <c r="K18" s="14">
        <v>7.5</v>
      </c>
      <c r="L18" s="7"/>
      <c r="M18" s="7"/>
      <c r="N18" s="7"/>
    </row>
    <row r="19" ht="21.8" spans="1:14">
      <c r="A19" s="6"/>
      <c r="B19" s="7"/>
      <c r="C19" s="7" t="s">
        <v>164</v>
      </c>
      <c r="D19" s="8" t="s">
        <v>183</v>
      </c>
      <c r="E19" s="8"/>
      <c r="F19" s="8"/>
      <c r="G19" s="7" t="s">
        <v>154</v>
      </c>
      <c r="H19" s="7" t="s">
        <v>46</v>
      </c>
      <c r="I19" s="14">
        <v>7.5</v>
      </c>
      <c r="J19" s="7"/>
      <c r="K19" s="14">
        <v>7.5</v>
      </c>
      <c r="L19" s="7"/>
      <c r="M19" s="7"/>
      <c r="N19" s="7"/>
    </row>
    <row r="20" ht="21.8" spans="1:14">
      <c r="A20" s="6"/>
      <c r="B20" s="7"/>
      <c r="C20" s="7" t="s">
        <v>166</v>
      </c>
      <c r="D20" s="8" t="s">
        <v>92</v>
      </c>
      <c r="E20" s="8"/>
      <c r="F20" s="8"/>
      <c r="G20" s="7" t="s">
        <v>154</v>
      </c>
      <c r="H20" s="7" t="s">
        <v>46</v>
      </c>
      <c r="I20" s="14">
        <v>7.5</v>
      </c>
      <c r="J20" s="7"/>
      <c r="K20" s="14">
        <v>7.5</v>
      </c>
      <c r="L20" s="7"/>
      <c r="M20" s="7"/>
      <c r="N20" s="7"/>
    </row>
    <row r="21" ht="32.65" spans="1:14">
      <c r="A21" s="6"/>
      <c r="B21" s="7" t="s">
        <v>169</v>
      </c>
      <c r="C21" s="7" t="s">
        <v>170</v>
      </c>
      <c r="D21" s="8" t="s">
        <v>184</v>
      </c>
      <c r="E21" s="8"/>
      <c r="F21" s="8"/>
      <c r="G21" s="7" t="s">
        <v>161</v>
      </c>
      <c r="H21" s="7" t="s">
        <v>185</v>
      </c>
      <c r="I21" s="14">
        <v>10</v>
      </c>
      <c r="J21" s="7"/>
      <c r="K21" s="14">
        <v>10</v>
      </c>
      <c r="L21" s="7"/>
      <c r="M21" s="7"/>
      <c r="N21" s="7"/>
    </row>
    <row r="22" ht="15" customHeight="1" spans="1:14">
      <c r="A22" s="9" t="s">
        <v>173</v>
      </c>
      <c r="B22" s="9"/>
      <c r="C22" s="9"/>
      <c r="D22" s="9"/>
      <c r="E22" s="9"/>
      <c r="F22" s="9"/>
      <c r="G22" s="9"/>
      <c r="H22" s="9"/>
      <c r="I22" s="9">
        <v>100</v>
      </c>
      <c r="J22" s="9"/>
      <c r="K22" s="9">
        <f>SUM(K13:K21)+N6</f>
        <v>100</v>
      </c>
      <c r="L22" s="9"/>
      <c r="M22" s="15" t="s">
        <v>110</v>
      </c>
      <c r="N22" s="15"/>
    </row>
    <row r="23" spans="1:14">
      <c r="A23" s="10" t="s">
        <v>174</v>
      </c>
      <c r="B23" s="11" t="s">
        <v>175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6"/>
    </row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P20" sqref="P20"/>
    </sheetView>
  </sheetViews>
  <sheetFormatPr defaultColWidth="9" defaultRowHeight="14.5"/>
  <cols>
    <col min="1" max="1" width="5.24770642201835" customWidth="1"/>
    <col min="3" max="3" width="8.65137614678899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0.871559633027523" customWidth="1"/>
    <col min="11" max="11" width="8" customWidth="1"/>
    <col min="12" max="12" width="1" customWidth="1"/>
    <col min="13" max="13" width="6.87155963302752" customWidth="1"/>
    <col min="14" max="14" width="12.8715596330275" customWidth="1"/>
  </cols>
  <sheetData>
    <row r="1" ht="42" customHeight="1" spans="1:14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114</v>
      </c>
      <c r="B2" s="2"/>
      <c r="C2" s="2" t="s">
        <v>186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115</v>
      </c>
      <c r="B3" s="2"/>
      <c r="C3" s="2" t="s">
        <v>126</v>
      </c>
      <c r="D3" s="2"/>
      <c r="E3" s="2"/>
      <c r="F3" s="2"/>
      <c r="G3" s="2"/>
      <c r="H3" s="2" t="s">
        <v>133</v>
      </c>
      <c r="I3" s="2"/>
      <c r="J3" s="2" t="s">
        <v>15</v>
      </c>
      <c r="K3" s="2"/>
      <c r="L3" s="2"/>
      <c r="M3" s="2"/>
      <c r="N3" s="2"/>
    </row>
    <row r="4" ht="15" customHeight="1" spans="1:14">
      <c r="A4" s="2" t="s">
        <v>116</v>
      </c>
      <c r="B4" s="2"/>
      <c r="C4" s="2"/>
      <c r="D4" s="2"/>
      <c r="E4" s="2" t="s">
        <v>17</v>
      </c>
      <c r="F4" s="2" t="s">
        <v>134</v>
      </c>
      <c r="G4" s="2"/>
      <c r="H4" s="2" t="s">
        <v>135</v>
      </c>
      <c r="I4" s="2"/>
      <c r="J4" s="2" t="s">
        <v>21</v>
      </c>
      <c r="K4" s="2"/>
      <c r="L4" s="2" t="s">
        <v>136</v>
      </c>
      <c r="M4" s="2"/>
      <c r="N4" s="2" t="s">
        <v>22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137</v>
      </c>
      <c r="D6" s="3"/>
      <c r="E6" s="4">
        <v>100</v>
      </c>
      <c r="F6" s="4">
        <f>SUM(F7:G9)</f>
        <v>110</v>
      </c>
      <c r="G6" s="4"/>
      <c r="H6" s="4">
        <f>SUM(H7:I9)</f>
        <v>110</v>
      </c>
      <c r="I6" s="4"/>
      <c r="J6" s="2">
        <v>10</v>
      </c>
      <c r="K6" s="2"/>
      <c r="L6" s="13">
        <f>H6/F6</f>
        <v>1</v>
      </c>
      <c r="M6" s="13"/>
      <c r="N6" s="2">
        <v>10</v>
      </c>
    </row>
    <row r="7" ht="15" customHeight="1" spans="1:14">
      <c r="A7" s="2"/>
      <c r="B7" s="2"/>
      <c r="C7" s="2" t="s">
        <v>138</v>
      </c>
      <c r="D7" s="2"/>
      <c r="E7" s="4">
        <v>100</v>
      </c>
      <c r="F7" s="4">
        <v>110</v>
      </c>
      <c r="G7" s="4"/>
      <c r="H7" s="4">
        <v>110</v>
      </c>
      <c r="I7" s="4"/>
      <c r="J7" s="2" t="s">
        <v>25</v>
      </c>
      <c r="K7" s="2"/>
      <c r="L7" s="2"/>
      <c r="M7" s="2"/>
      <c r="N7" s="2" t="s">
        <v>25</v>
      </c>
    </row>
    <row r="8" ht="15" customHeight="1" spans="1:14">
      <c r="A8" s="2"/>
      <c r="B8" s="2"/>
      <c r="C8" s="2" t="s">
        <v>139</v>
      </c>
      <c r="D8" s="2"/>
      <c r="E8" s="4"/>
      <c r="F8" s="4"/>
      <c r="G8" s="4"/>
      <c r="H8" s="4"/>
      <c r="I8" s="4"/>
      <c r="J8" s="2" t="s">
        <v>25</v>
      </c>
      <c r="K8" s="2"/>
      <c r="L8" s="2"/>
      <c r="M8" s="2"/>
      <c r="N8" s="2" t="s">
        <v>25</v>
      </c>
    </row>
    <row r="9" ht="15" customHeight="1" spans="1:14">
      <c r="A9" s="2"/>
      <c r="B9" s="2"/>
      <c r="C9" s="2" t="s">
        <v>124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 t="s">
        <v>140</v>
      </c>
      <c r="B10" s="2" t="s">
        <v>28</v>
      </c>
      <c r="C10" s="2"/>
      <c r="D10" s="2"/>
      <c r="E10" s="2"/>
      <c r="F10" s="2"/>
      <c r="G10" s="2"/>
      <c r="H10" s="2" t="s">
        <v>141</v>
      </c>
      <c r="I10" s="2"/>
      <c r="J10" s="2"/>
      <c r="K10" s="2"/>
      <c r="L10" s="2"/>
      <c r="M10" s="2"/>
      <c r="N10" s="2"/>
    </row>
    <row r="11" ht="42" customHeight="1" spans="1:14">
      <c r="A11" s="2"/>
      <c r="B11" s="5" t="s">
        <v>187</v>
      </c>
      <c r="C11" s="5"/>
      <c r="D11" s="5"/>
      <c r="E11" s="5"/>
      <c r="F11" s="5"/>
      <c r="G11" s="5"/>
      <c r="H11" s="5" t="s">
        <v>188</v>
      </c>
      <c r="I11" s="5"/>
      <c r="J11" s="5"/>
      <c r="K11" s="5"/>
      <c r="L11" s="5"/>
      <c r="M11" s="5"/>
      <c r="N11" s="5"/>
    </row>
    <row r="12" ht="18.95" customHeight="1" spans="1:14">
      <c r="A12" s="6" t="s">
        <v>144</v>
      </c>
      <c r="B12" s="7" t="s">
        <v>37</v>
      </c>
      <c r="C12" s="7" t="s">
        <v>38</v>
      </c>
      <c r="D12" s="7" t="s">
        <v>39</v>
      </c>
      <c r="E12" s="7"/>
      <c r="F12" s="7"/>
      <c r="G12" s="7" t="s">
        <v>40</v>
      </c>
      <c r="H12" s="7" t="s">
        <v>41</v>
      </c>
      <c r="I12" s="7" t="s">
        <v>21</v>
      </c>
      <c r="J12" s="7"/>
      <c r="K12" s="7" t="s">
        <v>22</v>
      </c>
      <c r="L12" s="7"/>
      <c r="M12" s="7" t="s">
        <v>42</v>
      </c>
      <c r="N12" s="7"/>
    </row>
    <row r="13" ht="15" customHeight="1" spans="1:14">
      <c r="A13" s="6"/>
      <c r="B13" s="7" t="s">
        <v>145</v>
      </c>
      <c r="C13" s="7" t="s">
        <v>146</v>
      </c>
      <c r="D13" s="8" t="s">
        <v>189</v>
      </c>
      <c r="E13" s="8"/>
      <c r="F13" s="8"/>
      <c r="G13" s="7" t="s">
        <v>190</v>
      </c>
      <c r="H13" s="7" t="s">
        <v>190</v>
      </c>
      <c r="I13" s="14">
        <v>12.5</v>
      </c>
      <c r="J13" s="7"/>
      <c r="K13" s="14">
        <v>12.5</v>
      </c>
      <c r="L13" s="7"/>
      <c r="M13" s="7"/>
      <c r="N13" s="7"/>
    </row>
    <row r="14" ht="15" customHeight="1" spans="1:14">
      <c r="A14" s="6"/>
      <c r="B14" s="7"/>
      <c r="C14" s="7" t="s">
        <v>149</v>
      </c>
      <c r="D14" s="8" t="s">
        <v>191</v>
      </c>
      <c r="E14" s="8"/>
      <c r="F14" s="8"/>
      <c r="G14" s="7" t="s">
        <v>151</v>
      </c>
      <c r="H14" s="7" t="s">
        <v>46</v>
      </c>
      <c r="I14" s="14">
        <v>12.5</v>
      </c>
      <c r="J14" s="7"/>
      <c r="K14" s="14">
        <v>12.5</v>
      </c>
      <c r="L14" s="7"/>
      <c r="M14" s="7"/>
      <c r="N14" s="7"/>
    </row>
    <row r="15" ht="15" customHeight="1" spans="1:14">
      <c r="A15" s="6"/>
      <c r="B15" s="7"/>
      <c r="C15" s="7" t="s">
        <v>152</v>
      </c>
      <c r="D15" s="8" t="s">
        <v>192</v>
      </c>
      <c r="E15" s="8"/>
      <c r="F15" s="8"/>
      <c r="G15" s="7" t="s">
        <v>151</v>
      </c>
      <c r="H15" s="7" t="s">
        <v>46</v>
      </c>
      <c r="I15" s="14">
        <v>12.5</v>
      </c>
      <c r="J15" s="7"/>
      <c r="K15" s="14">
        <v>12.5</v>
      </c>
      <c r="L15" s="7"/>
      <c r="M15" s="7"/>
      <c r="N15" s="7"/>
    </row>
    <row r="16" ht="15" customHeight="1" spans="1:14">
      <c r="A16" s="6"/>
      <c r="B16" s="7"/>
      <c r="C16" s="7" t="s">
        <v>155</v>
      </c>
      <c r="D16" s="8" t="s">
        <v>193</v>
      </c>
      <c r="E16" s="8"/>
      <c r="F16" s="8"/>
      <c r="G16" s="7" t="s">
        <v>161</v>
      </c>
      <c r="H16" s="7" t="s">
        <v>46</v>
      </c>
      <c r="I16" s="14">
        <v>12.5</v>
      </c>
      <c r="J16" s="7"/>
      <c r="K16" s="14">
        <v>12.5</v>
      </c>
      <c r="L16" s="7"/>
      <c r="M16" s="7"/>
      <c r="N16" s="7"/>
    </row>
    <row r="17" ht="21.8" spans="1:14">
      <c r="A17" s="6"/>
      <c r="B17" s="7" t="s">
        <v>158</v>
      </c>
      <c r="C17" s="7" t="s">
        <v>159</v>
      </c>
      <c r="D17" s="8" t="s">
        <v>194</v>
      </c>
      <c r="E17" s="8"/>
      <c r="F17" s="8"/>
      <c r="G17" s="7" t="s">
        <v>154</v>
      </c>
      <c r="H17" s="7" t="s">
        <v>46</v>
      </c>
      <c r="I17" s="14">
        <v>7.5</v>
      </c>
      <c r="J17" s="7"/>
      <c r="K17" s="14">
        <v>7.5</v>
      </c>
      <c r="L17" s="7"/>
      <c r="M17" s="7"/>
      <c r="N17" s="7"/>
    </row>
    <row r="18" ht="21.8" spans="1:14">
      <c r="A18" s="6"/>
      <c r="B18" s="7"/>
      <c r="C18" s="7" t="s">
        <v>162</v>
      </c>
      <c r="D18" s="8" t="s">
        <v>163</v>
      </c>
      <c r="E18" s="8"/>
      <c r="F18" s="8"/>
      <c r="G18" s="7" t="s">
        <v>154</v>
      </c>
      <c r="H18" s="7" t="s">
        <v>46</v>
      </c>
      <c r="I18" s="14">
        <v>7.5</v>
      </c>
      <c r="J18" s="7"/>
      <c r="K18" s="14">
        <v>7.5</v>
      </c>
      <c r="L18" s="7"/>
      <c r="M18" s="7"/>
      <c r="N18" s="7"/>
    </row>
    <row r="19" ht="21.8" spans="1:14">
      <c r="A19" s="6"/>
      <c r="B19" s="7"/>
      <c r="C19" s="7" t="s">
        <v>164</v>
      </c>
      <c r="D19" s="8" t="s">
        <v>195</v>
      </c>
      <c r="E19" s="8"/>
      <c r="F19" s="8"/>
      <c r="G19" s="7" t="s">
        <v>154</v>
      </c>
      <c r="H19" s="7" t="s">
        <v>46</v>
      </c>
      <c r="I19" s="14">
        <v>7.5</v>
      </c>
      <c r="J19" s="7"/>
      <c r="K19" s="14">
        <v>7.5</v>
      </c>
      <c r="L19" s="7"/>
      <c r="M19" s="7"/>
      <c r="N19" s="7"/>
    </row>
    <row r="20" ht="73" customHeight="1" spans="1:14">
      <c r="A20" s="6"/>
      <c r="B20" s="7"/>
      <c r="C20" s="7" t="s">
        <v>166</v>
      </c>
      <c r="D20" s="8" t="s">
        <v>196</v>
      </c>
      <c r="E20" s="8"/>
      <c r="F20" s="8"/>
      <c r="G20" s="7" t="s">
        <v>154</v>
      </c>
      <c r="H20" s="7" t="s">
        <v>197</v>
      </c>
      <c r="I20" s="14">
        <v>7.5</v>
      </c>
      <c r="J20" s="7"/>
      <c r="K20" s="14">
        <v>5.63</v>
      </c>
      <c r="L20" s="7"/>
      <c r="M20" s="17" t="s">
        <v>198</v>
      </c>
      <c r="N20" s="18"/>
    </row>
    <row r="21" ht="32.65" spans="1:14">
      <c r="A21" s="6"/>
      <c r="B21" s="7" t="s">
        <v>169</v>
      </c>
      <c r="C21" s="7" t="s">
        <v>170</v>
      </c>
      <c r="D21" s="8" t="s">
        <v>199</v>
      </c>
      <c r="E21" s="8"/>
      <c r="F21" s="8"/>
      <c r="G21" s="7" t="s">
        <v>161</v>
      </c>
      <c r="H21" s="7" t="s">
        <v>185</v>
      </c>
      <c r="I21" s="14">
        <v>10</v>
      </c>
      <c r="J21" s="7"/>
      <c r="K21" s="14">
        <v>10</v>
      </c>
      <c r="L21" s="7"/>
      <c r="M21" s="7"/>
      <c r="N21" s="7"/>
    </row>
    <row r="22" ht="15" customHeight="1" spans="1:14">
      <c r="A22" s="9" t="s">
        <v>173</v>
      </c>
      <c r="B22" s="9"/>
      <c r="C22" s="9"/>
      <c r="D22" s="9"/>
      <c r="E22" s="9"/>
      <c r="F22" s="9"/>
      <c r="G22" s="9"/>
      <c r="H22" s="9"/>
      <c r="I22" s="9">
        <v>100</v>
      </c>
      <c r="J22" s="9"/>
      <c r="K22" s="9">
        <f>SUM(K13:K21)+N6</f>
        <v>98.13</v>
      </c>
      <c r="L22" s="9"/>
      <c r="M22" s="15" t="s">
        <v>110</v>
      </c>
      <c r="N22" s="15"/>
    </row>
    <row r="23" spans="1:14">
      <c r="A23" s="10" t="s">
        <v>174</v>
      </c>
      <c r="B23" s="11" t="s">
        <v>175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6"/>
    </row>
    <row r="24" ht="15.95" customHeight="1"/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K24" sqref="K24"/>
    </sheetView>
  </sheetViews>
  <sheetFormatPr defaultColWidth="9" defaultRowHeight="14.5"/>
  <cols>
    <col min="1" max="1" width="5.24770642201835" customWidth="1"/>
    <col min="3" max="3" width="8.65137614678899" customWidth="1"/>
    <col min="5" max="5" width="12.3761467889908" customWidth="1"/>
    <col min="6" max="6" width="2.37614678899083" customWidth="1"/>
    <col min="7" max="7" width="10.8715596330275" customWidth="1"/>
    <col min="8" max="8" width="10.1284403669725" customWidth="1"/>
    <col min="9" max="9" width="6.87155963302752" customWidth="1"/>
    <col min="10" max="10" width="0.871559633027523" customWidth="1"/>
    <col min="11" max="11" width="8" customWidth="1"/>
    <col min="12" max="12" width="1" customWidth="1"/>
    <col min="13" max="13" width="6.87155963302752" customWidth="1"/>
    <col min="14" max="14" width="12.8715596330275" customWidth="1"/>
  </cols>
  <sheetData>
    <row r="1" ht="42" customHeight="1" spans="1:14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114</v>
      </c>
      <c r="B2" s="2"/>
      <c r="C2" s="2" t="s">
        <v>200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115</v>
      </c>
      <c r="B3" s="2"/>
      <c r="C3" s="2" t="s">
        <v>126</v>
      </c>
      <c r="D3" s="2"/>
      <c r="E3" s="2"/>
      <c r="F3" s="2"/>
      <c r="G3" s="2"/>
      <c r="H3" s="2" t="s">
        <v>133</v>
      </c>
      <c r="I3" s="2"/>
      <c r="J3" s="2" t="s">
        <v>15</v>
      </c>
      <c r="K3" s="2"/>
      <c r="L3" s="2"/>
      <c r="M3" s="2"/>
      <c r="N3" s="2"/>
    </row>
    <row r="4" ht="15" customHeight="1" spans="1:14">
      <c r="A4" s="2" t="s">
        <v>116</v>
      </c>
      <c r="B4" s="2"/>
      <c r="C4" s="2"/>
      <c r="D4" s="2"/>
      <c r="E4" s="2" t="s">
        <v>17</v>
      </c>
      <c r="F4" s="2" t="s">
        <v>134</v>
      </c>
      <c r="G4" s="2"/>
      <c r="H4" s="2" t="s">
        <v>135</v>
      </c>
      <c r="I4" s="2"/>
      <c r="J4" s="2" t="s">
        <v>21</v>
      </c>
      <c r="K4" s="2"/>
      <c r="L4" s="2" t="s">
        <v>136</v>
      </c>
      <c r="M4" s="2"/>
      <c r="N4" s="2" t="s">
        <v>22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137</v>
      </c>
      <c r="D6" s="3"/>
      <c r="E6" s="4">
        <f>SUM(E7:E9)</f>
        <v>161</v>
      </c>
      <c r="F6" s="4">
        <f>SUM(F7:G9)</f>
        <v>161</v>
      </c>
      <c r="G6" s="4"/>
      <c r="H6" s="4">
        <f>SUM(H7:I9)</f>
        <v>161</v>
      </c>
      <c r="I6" s="4"/>
      <c r="J6" s="2">
        <v>10</v>
      </c>
      <c r="K6" s="2"/>
      <c r="L6" s="13">
        <f>H6/F6</f>
        <v>1</v>
      </c>
      <c r="M6" s="13"/>
      <c r="N6" s="2">
        <v>10</v>
      </c>
    </row>
    <row r="7" ht="15" customHeight="1" spans="1:14">
      <c r="A7" s="2"/>
      <c r="B7" s="2"/>
      <c r="C7" s="2" t="s">
        <v>138</v>
      </c>
      <c r="D7" s="2"/>
      <c r="E7" s="4">
        <v>161</v>
      </c>
      <c r="F7" s="4">
        <v>161</v>
      </c>
      <c r="G7" s="4"/>
      <c r="H7" s="4">
        <v>161</v>
      </c>
      <c r="I7" s="4"/>
      <c r="J7" s="2" t="s">
        <v>25</v>
      </c>
      <c r="K7" s="2"/>
      <c r="L7" s="2"/>
      <c r="M7" s="2"/>
      <c r="N7" s="2" t="s">
        <v>25</v>
      </c>
    </row>
    <row r="8" ht="15" customHeight="1" spans="1:14">
      <c r="A8" s="2"/>
      <c r="B8" s="2"/>
      <c r="C8" s="2" t="s">
        <v>139</v>
      </c>
      <c r="D8" s="2"/>
      <c r="E8" s="4"/>
      <c r="F8" s="4"/>
      <c r="G8" s="4"/>
      <c r="H8" s="4"/>
      <c r="I8" s="4"/>
      <c r="J8" s="2" t="s">
        <v>25</v>
      </c>
      <c r="K8" s="2"/>
      <c r="L8" s="2"/>
      <c r="M8" s="2"/>
      <c r="N8" s="2" t="s">
        <v>25</v>
      </c>
    </row>
    <row r="9" ht="15" customHeight="1" spans="1:14">
      <c r="A9" s="2"/>
      <c r="B9" s="2"/>
      <c r="C9" s="2" t="s">
        <v>124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 t="s">
        <v>140</v>
      </c>
      <c r="B10" s="2" t="s">
        <v>28</v>
      </c>
      <c r="C10" s="2"/>
      <c r="D10" s="2"/>
      <c r="E10" s="2"/>
      <c r="F10" s="2"/>
      <c r="G10" s="2"/>
      <c r="H10" s="2" t="s">
        <v>141</v>
      </c>
      <c r="I10" s="2"/>
      <c r="J10" s="2"/>
      <c r="K10" s="2"/>
      <c r="L10" s="2"/>
      <c r="M10" s="2"/>
      <c r="N10" s="2"/>
    </row>
    <row r="11" ht="42" customHeight="1" spans="1:14">
      <c r="A11" s="2"/>
      <c r="B11" s="5" t="s">
        <v>201</v>
      </c>
      <c r="C11" s="5"/>
      <c r="D11" s="5"/>
      <c r="E11" s="5"/>
      <c r="F11" s="5"/>
      <c r="G11" s="5"/>
      <c r="H11" s="5" t="s">
        <v>202</v>
      </c>
      <c r="I11" s="5"/>
      <c r="J11" s="5"/>
      <c r="K11" s="5"/>
      <c r="L11" s="5"/>
      <c r="M11" s="5"/>
      <c r="N11" s="5"/>
    </row>
    <row r="12" ht="18.95" customHeight="1" spans="1:14">
      <c r="A12" s="6" t="s">
        <v>144</v>
      </c>
      <c r="B12" s="7" t="s">
        <v>37</v>
      </c>
      <c r="C12" s="7" t="s">
        <v>38</v>
      </c>
      <c r="D12" s="7" t="s">
        <v>39</v>
      </c>
      <c r="E12" s="7"/>
      <c r="F12" s="7"/>
      <c r="G12" s="7" t="s">
        <v>40</v>
      </c>
      <c r="H12" s="7" t="s">
        <v>41</v>
      </c>
      <c r="I12" s="7" t="s">
        <v>21</v>
      </c>
      <c r="J12" s="7"/>
      <c r="K12" s="7" t="s">
        <v>22</v>
      </c>
      <c r="L12" s="7"/>
      <c r="M12" s="7" t="s">
        <v>42</v>
      </c>
      <c r="N12" s="7"/>
    </row>
    <row r="13" ht="15" customHeight="1" spans="1:14">
      <c r="A13" s="6"/>
      <c r="B13" s="7" t="s">
        <v>145</v>
      </c>
      <c r="C13" s="7" t="s">
        <v>146</v>
      </c>
      <c r="D13" s="8" t="s">
        <v>189</v>
      </c>
      <c r="E13" s="8"/>
      <c r="F13" s="8"/>
      <c r="G13" s="7" t="s">
        <v>203</v>
      </c>
      <c r="H13" s="7" t="s">
        <v>190</v>
      </c>
      <c r="I13" s="14">
        <v>12.5</v>
      </c>
      <c r="J13" s="7"/>
      <c r="K13" s="14">
        <v>12.5</v>
      </c>
      <c r="L13" s="7"/>
      <c r="M13" s="7"/>
      <c r="N13" s="7"/>
    </row>
    <row r="14" ht="15" customHeight="1" spans="1:14">
      <c r="A14" s="6"/>
      <c r="B14" s="7"/>
      <c r="C14" s="7" t="s">
        <v>149</v>
      </c>
      <c r="D14" s="8" t="s">
        <v>150</v>
      </c>
      <c r="E14" s="8"/>
      <c r="F14" s="8"/>
      <c r="G14" s="7" t="s">
        <v>151</v>
      </c>
      <c r="H14" s="7" t="s">
        <v>46</v>
      </c>
      <c r="I14" s="14">
        <v>12.5</v>
      </c>
      <c r="J14" s="7"/>
      <c r="K14" s="14">
        <v>12.5</v>
      </c>
      <c r="L14" s="7"/>
      <c r="M14" s="7"/>
      <c r="N14" s="7"/>
    </row>
    <row r="15" ht="15" customHeight="1" spans="1:14">
      <c r="A15" s="6"/>
      <c r="B15" s="7"/>
      <c r="C15" s="7" t="s">
        <v>152</v>
      </c>
      <c r="D15" s="8" t="s">
        <v>204</v>
      </c>
      <c r="E15" s="8"/>
      <c r="F15" s="8"/>
      <c r="G15" s="7" t="s">
        <v>151</v>
      </c>
      <c r="H15" s="7" t="s">
        <v>46</v>
      </c>
      <c r="I15" s="14">
        <v>12.5</v>
      </c>
      <c r="J15" s="7"/>
      <c r="K15" s="14">
        <v>12.5</v>
      </c>
      <c r="L15" s="7"/>
      <c r="M15" s="7"/>
      <c r="N15" s="7"/>
    </row>
    <row r="16" ht="15" customHeight="1" spans="1:14">
      <c r="A16" s="6"/>
      <c r="B16" s="7"/>
      <c r="C16" s="7" t="s">
        <v>155</v>
      </c>
      <c r="D16" s="8" t="s">
        <v>156</v>
      </c>
      <c r="E16" s="8"/>
      <c r="F16" s="8"/>
      <c r="G16" s="7" t="s">
        <v>157</v>
      </c>
      <c r="H16" s="7" t="s">
        <v>46</v>
      </c>
      <c r="I16" s="14">
        <v>12.5</v>
      </c>
      <c r="J16" s="7"/>
      <c r="K16" s="14">
        <v>12.5</v>
      </c>
      <c r="L16" s="7"/>
      <c r="M16" s="7"/>
      <c r="N16" s="7"/>
    </row>
    <row r="17" ht="21.8" spans="1:14">
      <c r="A17" s="6"/>
      <c r="B17" s="7" t="s">
        <v>158</v>
      </c>
      <c r="C17" s="7" t="s">
        <v>159</v>
      </c>
      <c r="D17" s="8" t="s">
        <v>194</v>
      </c>
      <c r="E17" s="8"/>
      <c r="F17" s="8"/>
      <c r="G17" s="7" t="s">
        <v>154</v>
      </c>
      <c r="H17" s="7" t="s">
        <v>46</v>
      </c>
      <c r="I17" s="14">
        <v>7.5</v>
      </c>
      <c r="J17" s="7"/>
      <c r="K17" s="14">
        <v>7.5</v>
      </c>
      <c r="L17" s="7"/>
      <c r="M17" s="7"/>
      <c r="N17" s="7"/>
    </row>
    <row r="18" ht="21.8" spans="1:14">
      <c r="A18" s="6"/>
      <c r="B18" s="7"/>
      <c r="C18" s="7" t="s">
        <v>162</v>
      </c>
      <c r="D18" s="8" t="s">
        <v>163</v>
      </c>
      <c r="E18" s="8"/>
      <c r="F18" s="8"/>
      <c r="G18" s="7" t="s">
        <v>154</v>
      </c>
      <c r="H18" s="7" t="s">
        <v>46</v>
      </c>
      <c r="I18" s="14">
        <v>7.5</v>
      </c>
      <c r="J18" s="7"/>
      <c r="K18" s="14">
        <v>7.5</v>
      </c>
      <c r="L18" s="7"/>
      <c r="M18" s="7"/>
      <c r="N18" s="7"/>
    </row>
    <row r="19" ht="21.8" spans="1:14">
      <c r="A19" s="6"/>
      <c r="B19" s="7"/>
      <c r="C19" s="7" t="s">
        <v>164</v>
      </c>
      <c r="D19" s="8" t="s">
        <v>183</v>
      </c>
      <c r="E19" s="8"/>
      <c r="F19" s="8"/>
      <c r="G19" s="7" t="s">
        <v>154</v>
      </c>
      <c r="H19" s="7" t="s">
        <v>46</v>
      </c>
      <c r="I19" s="14">
        <v>7.5</v>
      </c>
      <c r="J19" s="7"/>
      <c r="K19" s="14">
        <v>7.5</v>
      </c>
      <c r="L19" s="7"/>
      <c r="M19" s="7"/>
      <c r="N19" s="7"/>
    </row>
    <row r="20" ht="21.8" spans="1:14">
      <c r="A20" s="6"/>
      <c r="B20" s="7"/>
      <c r="C20" s="7" t="s">
        <v>166</v>
      </c>
      <c r="D20" s="8" t="s">
        <v>92</v>
      </c>
      <c r="E20" s="8"/>
      <c r="F20" s="8"/>
      <c r="G20" s="7" t="s">
        <v>154</v>
      </c>
      <c r="H20" s="7" t="s">
        <v>46</v>
      </c>
      <c r="I20" s="14">
        <v>7.5</v>
      </c>
      <c r="J20" s="7"/>
      <c r="K20" s="14">
        <v>7.5</v>
      </c>
      <c r="L20" s="7"/>
      <c r="M20" s="7"/>
      <c r="N20" s="7"/>
    </row>
    <row r="21" ht="32.65" spans="1:14">
      <c r="A21" s="6"/>
      <c r="B21" s="7" t="s">
        <v>169</v>
      </c>
      <c r="C21" s="7" t="s">
        <v>170</v>
      </c>
      <c r="D21" s="8" t="s">
        <v>184</v>
      </c>
      <c r="E21" s="8"/>
      <c r="F21" s="8"/>
      <c r="G21" s="7" t="s">
        <v>161</v>
      </c>
      <c r="H21" s="7" t="s">
        <v>185</v>
      </c>
      <c r="I21" s="14">
        <v>10</v>
      </c>
      <c r="J21" s="7"/>
      <c r="K21" s="14">
        <v>10</v>
      </c>
      <c r="L21" s="7"/>
      <c r="M21" s="7"/>
      <c r="N21" s="7"/>
    </row>
    <row r="22" ht="15" customHeight="1" spans="1:14">
      <c r="A22" s="9" t="s">
        <v>173</v>
      </c>
      <c r="B22" s="9"/>
      <c r="C22" s="9"/>
      <c r="D22" s="9"/>
      <c r="E22" s="9"/>
      <c r="F22" s="9"/>
      <c r="G22" s="9"/>
      <c r="H22" s="9"/>
      <c r="I22" s="9">
        <v>100</v>
      </c>
      <c r="J22" s="9"/>
      <c r="K22" s="9">
        <f>SUM(K13:K21)+N6</f>
        <v>100</v>
      </c>
      <c r="L22" s="9"/>
      <c r="M22" s="15" t="s">
        <v>110</v>
      </c>
      <c r="N22" s="15"/>
    </row>
    <row r="23" spans="1:14">
      <c r="A23" s="10" t="s">
        <v>174</v>
      </c>
      <c r="B23" s="11" t="s">
        <v>175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6"/>
    </row>
    <row r="24" ht="15.95" customHeight="1"/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</vt:lpstr>
      <vt:lpstr>部门预算项目支出绩效自评结果汇总表</vt:lpstr>
      <vt:lpstr>办案业务费</vt:lpstr>
      <vt:lpstr>物业费</vt:lpstr>
      <vt:lpstr>全省法院业务费</vt:lpstr>
      <vt:lpstr>办公用房租赁费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魏世公爵</cp:lastModifiedBy>
  <dcterms:created xsi:type="dcterms:W3CDTF">2018-12-06T00:45:00Z</dcterms:created>
  <cp:lastPrinted>2020-03-13T02:25:00Z</cp:lastPrinted>
  <dcterms:modified xsi:type="dcterms:W3CDTF">2023-03-22T07:11:26Z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B5291CFB422445C891AF0FB098C6E931</vt:lpwstr>
  </property>
</Properties>
</file>