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 tabRatio="857" activeTab="2"/>
  </bookViews>
  <sheets>
    <sheet name="封面" sheetId="10" r:id="rId1"/>
    <sheet name="目录" sheetId="12" r:id="rId2"/>
    <sheet name="省级部门（单位）整体支出绩效自评表" sheetId="4" r:id="rId3"/>
    <sheet name="部门预算项目支出绩效自评结果汇总表" sheetId="5" r:id="rId4"/>
    <sheet name="省级部门预算项目支出绩效自评表（中央转移支付）" sheetId="2" r:id="rId5"/>
    <sheet name="项目支出-业务费" sheetId="13" r:id="rId6"/>
  </sheets>
  <calcPr calcId="144525" refMode="R1C1"/>
</workbook>
</file>

<file path=xl/sharedStrings.xml><?xml version="1.0" encoding="utf-8"?>
<sst xmlns="http://schemas.openxmlformats.org/spreadsheetml/2006/main" count="301" uniqueCount="155">
  <si>
    <t>附件1</t>
  </si>
  <si>
    <r>
      <rPr>
        <b/>
        <sz val="36"/>
        <color theme="1"/>
        <rFont val="宋体"/>
        <charset val="134"/>
        <scheme val="minor"/>
      </rPr>
      <t>2022年度省级预算执行情况绩效自评报表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</si>
  <si>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编报部门（单位公章）：迭部县人民法院</t>
  </si>
  <si>
    <t xml:space="preserve">                                 编报日期：2023年2月22日</t>
  </si>
  <si>
    <t xml:space="preserve">                                 联系人及电话：   </t>
  </si>
  <si>
    <t>2022年度省级预算执行情况绩效自评报表目录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</si>
  <si>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</si>
  <si>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</si>
  <si>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</si>
  <si>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1.中央政法转移支付项目绩效自评表</t>
  </si>
  <si>
    <t xml:space="preserve">  2.业务费项目绩效自评表</t>
  </si>
  <si>
    <t xml:space="preserve"> </t>
  </si>
  <si>
    <t>2022年迭部县人民法院整体支出绩效自评表</t>
  </si>
  <si>
    <t>部门（单位）名称</t>
  </si>
  <si>
    <t>迭部县人民法院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</si>
  <si>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</si>
  <si>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</si>
  <si>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</si>
  <si>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</si>
  <si>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</si>
  <si>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</si>
  <si>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</si>
  <si>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</si>
  <si>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</si>
  <si>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</si>
  <si>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</si>
  <si>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</si>
  <si>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</si>
  <si>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</si>
  <si>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目标1：坚持以从严治院为基本要求，加强革命化、正规化、专业化、职业化建设，组织干警参加培训15期以上，锻造让党放心、让人民群众满意的高素质法院队伍。</t>
  </si>
  <si>
    <t>目标1完成情况：目标2完成情况：2022年我院以需求为导向加强教育培训，线上线下组织各类培训17期252人次，常态化开展岗位练兵考核，构建裁判文书评比、书记员技能考核、办案能手、调解能手评选等多个平台，切实提高法官办铁案、办精品案、办“和谐案”的能力水平。</t>
  </si>
  <si>
    <t>目标2：坚持以从严治院为基本要求，加强革命化、正规化、专业化、职业化建设，锻造让党放心、让人民群众满意的高素质法院队伍。</t>
  </si>
  <si>
    <t>目标2完成情况：2022年度我院开展法治宣传45场次，巡回审判34场次，发布典型案例25个，录制普法宣传片12期，切实把法律服务延伸到千家万户，引导广大群众自觉守法、遇事找法、解决问题靠法，让依法办事蔚然成风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</si>
  <si>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</si>
  <si>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</si>
  <si>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</si>
  <si>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</si>
  <si>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</si>
  <si>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</si>
  <si>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</si>
  <si>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部门管理20</t>
  </si>
  <si>
    <t>资金投入</t>
  </si>
  <si>
    <t>基本支出预算执行率</t>
  </si>
  <si>
    <t>年初结余资金,当年未支付</t>
  </si>
  <si>
    <t>项目支出预算执行率</t>
  </si>
  <si>
    <t>“三公经费”控制率</t>
  </si>
  <si>
    <t>≦100%</t>
  </si>
  <si>
    <t>结转结余变动率</t>
  </si>
  <si>
    <t>≦0%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</si>
  <si>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</si>
  <si>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</si>
  <si>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</si>
  <si>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</si>
  <si>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</si>
  <si>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</si>
  <si>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</si>
  <si>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</si>
  <si>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</si>
  <si>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</si>
  <si>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</si>
  <si>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</si>
  <si>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</si>
  <si>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履职效果50</t>
  </si>
  <si>
    <t>部门履职目标</t>
  </si>
  <si>
    <t>刑事案件审结率</t>
  </si>
  <si>
    <t>&gt;=90%</t>
  </si>
  <si>
    <t>部门效果目标</t>
  </si>
  <si>
    <t>群众满意度（%）</t>
  </si>
  <si>
    <t>社会影响</t>
  </si>
  <si>
    <t>宣传内容知晓度</t>
  </si>
  <si>
    <t>知晓</t>
  </si>
  <si>
    <t>能力建设10</t>
  </si>
  <si>
    <t>长效管理</t>
  </si>
  <si>
    <t>科室健全率（%）</t>
  </si>
  <si>
    <t>人力资源建设</t>
  </si>
  <si>
    <t>员工满意度（%）</t>
  </si>
  <si>
    <t>档案管理</t>
  </si>
  <si>
    <t>纸质档案电子化转化及时性（%）</t>
  </si>
  <si>
    <t>及时</t>
  </si>
  <si>
    <t>服务对象满意度10</t>
  </si>
  <si>
    <t>服务对象1的满意度</t>
  </si>
  <si>
    <t>内部干警满意度</t>
  </si>
  <si>
    <t>&gt;95%</t>
  </si>
  <si>
    <t>服务对象2的满意度</t>
  </si>
  <si>
    <t>外部群众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</si>
  <si>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</si>
  <si>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</si>
  <si>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</si>
  <si>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</si>
  <si>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2022年度省级部门预算支出项目绩效自评结果汇总表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</si>
  <si>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</si>
  <si>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</si>
  <si>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</si>
  <si>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</si>
  <si>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</si>
  <si>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</si>
  <si>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</si>
  <si>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</si>
  <si>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</si>
  <si>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</si>
  <si>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</si>
  <si>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</si>
  <si>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中央政法转移支付资金</t>
  </si>
  <si>
    <t>甘肃省高级人民法院</t>
  </si>
  <si>
    <t>业务费</t>
  </si>
  <si>
    <t>合计</t>
  </si>
  <si>
    <r>
      <rPr>
        <b/>
        <sz val="20"/>
        <color theme="1"/>
        <rFont val="宋体"/>
        <charset val="134"/>
      </rPr>
      <t>2022年迭部县</t>
    </r>
    <r>
      <rPr>
        <b/>
        <u/>
        <sz val="20"/>
        <color theme="1"/>
        <rFont val="宋体"/>
        <charset val="134"/>
      </rPr>
      <t>人民法院</t>
    </r>
    <r>
      <rPr>
        <b/>
        <sz val="20"/>
        <color theme="1"/>
        <rFont val="宋体"/>
        <charset val="134"/>
      </rPr>
      <t>部门预算项目支出绩效自评表</t>
    </r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</si>
  <si>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</si>
  <si>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</si>
  <si>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</si>
  <si>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</si>
  <si>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</si>
  <si>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</si>
  <si>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>-</t>
  </si>
  <si>
    <t xml:space="preserve">      上年结转资金</t>
  </si>
  <si>
    <t>年度总体目标</t>
  </si>
  <si>
    <t>实际完成情况</t>
  </si>
  <si>
    <t>忠实履行法院审判职能，为发展稳定提供强有力的司法保障2、大力加强审判工作，依法惩处违法犯罪</t>
  </si>
  <si>
    <t>主要用于办案办公费、印刷费、水费、电费、邮电费、差旅费、劳务费、公车运行维护费、办公设备购置、保障了我院2022年各类案件的审判、执行工作。</t>
  </si>
  <si>
    <t>绩效指标</t>
  </si>
  <si>
    <t>产出指标</t>
  </si>
  <si>
    <t>数量指标</t>
  </si>
  <si>
    <t>案件查处数量</t>
  </si>
  <si>
    <t>案件查处数量有质效</t>
  </si>
  <si>
    <t>良好</t>
  </si>
  <si>
    <t>质量指标</t>
  </si>
  <si>
    <t>培训合格率（%）</t>
  </si>
  <si>
    <t>&gt;=95%</t>
  </si>
  <si>
    <t>时效指标</t>
  </si>
  <si>
    <t>法律判决有效性</t>
  </si>
  <si>
    <t>真实有效</t>
  </si>
  <si>
    <t>成本指标</t>
  </si>
  <si>
    <t>办案业务经费控制率</t>
  </si>
  <si>
    <t>=100%</t>
  </si>
  <si>
    <t>效益指标</t>
  </si>
  <si>
    <t>经济效益指标</t>
  </si>
  <si>
    <t>社会效益指标</t>
  </si>
  <si>
    <t>维护社会稳定</t>
  </si>
  <si>
    <t>生态效益指标</t>
  </si>
  <si>
    <t>维修材料符合标准</t>
  </si>
  <si>
    <t>符合</t>
  </si>
  <si>
    <t>可持续影响指标</t>
  </si>
  <si>
    <t>资金管理规范性</t>
  </si>
  <si>
    <t>满意度指标</t>
  </si>
  <si>
    <t>服务对象满意度指标</t>
  </si>
  <si>
    <t>当事人满意程度</t>
  </si>
  <si>
    <t>满意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</si>
  <si>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</si>
  <si>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</si>
  <si>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</si>
  <si>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</si>
  <si>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</si>
  <si>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</si>
  <si>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1、忠实履行法院审判职能，为发展稳定提供强有力的司法保障2、大力加强审判工作，依法惩处违法犯罪</t>
  </si>
  <si>
    <t>主要用于支付工作人员办理案件过程中需要开支的办公费、印刷费、劳务费、差旅费、业务设备购置费等支出。全年预算执行率100%，保障了办案业务工作正常开展。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</si>
</sst>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5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indexed="63"/>
      <name val="宋体"/>
      <charset val="134"/>
    </font>
    <font>
      <sz val="11"/>
      <color indexed="8"/>
      <name val="宋体"/>
      <charset val="134"/>
    </font>
    <font>
      <sz val="9"/>
      <color rgb="FF000000"/>
      <name val="宋体"/>
      <charset val="134"/>
      <scheme val="minor"/>
    </font>
    <font>
      <sz val="11"/>
      <color indexed="8"/>
      <name val="DengXian"/>
      <charset val="134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1"/>
      <name val="宋体"/>
      <charset val="0"/>
    </font>
    <font>
      <sz val="10.5"/>
      <name val="宋体"/>
      <charset val="134"/>
    </font>
    <font>
      <sz val="11"/>
      <color indexed="63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.5"/>
      <color rgb="FF000000"/>
      <name val="微软雅黑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theme="1"/>
      <name val="宋体"/>
      <charset val="134"/>
    </font>
    <font>
      <b/>
      <sz val="28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5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9" borderId="26" applyNumberFormat="0" applyFon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1" fillId="13" borderId="29" applyNumberFormat="0" applyAlignment="0" applyProtection="0">
      <alignment vertical="center"/>
    </xf>
    <xf numFmtId="0" fontId="42" fillId="13" borderId="25" applyNumberFormat="0" applyAlignment="0" applyProtection="0">
      <alignment vertical="center"/>
    </xf>
    <xf numFmtId="0" fontId="43" fillId="14" borderId="30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4" fillId="0" borderId="31" applyNumberFormat="0" applyFill="0" applyAlignment="0" applyProtection="0">
      <alignment vertical="center"/>
    </xf>
    <xf numFmtId="0" fontId="45" fillId="0" borderId="32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9" fontId="0" fillId="0" borderId="1" xfId="0" applyNumberForma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13" fillId="0" borderId="0" xfId="0" applyFont="1" applyFill="1" applyBorder="1" applyAlignment="1">
      <alignment vertical="center"/>
    </xf>
    <xf numFmtId="0" fontId="14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9" fontId="15" fillId="0" borderId="2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4" fontId="17" fillId="3" borderId="11" xfId="0" applyNumberFormat="1" applyFont="1" applyFill="1" applyBorder="1" applyAlignment="1">
      <alignment horizontal="center" vertical="center" shrinkToFit="1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0" fontId="18" fillId="0" borderId="4" xfId="0" applyNumberFormat="1" applyFont="1" applyFill="1" applyBorder="1" applyAlignment="1" applyProtection="1">
      <alignment horizontal="left" vertical="center" wrapText="1"/>
    </xf>
    <xf numFmtId="0" fontId="18" fillId="0" borderId="12" xfId="0" applyNumberFormat="1" applyFont="1" applyFill="1" applyBorder="1" applyAlignment="1" applyProtection="1">
      <alignment horizontal="left" vertical="center" wrapText="1"/>
    </xf>
    <xf numFmtId="0" fontId="18" fillId="0" borderId="8" xfId="0" applyNumberFormat="1" applyFont="1" applyFill="1" applyBorder="1" applyAlignment="1" applyProtection="1">
      <alignment horizontal="left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9" fontId="16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10" fontId="20" fillId="0" borderId="1" xfId="0" applyNumberFormat="1" applyFont="1" applyFill="1" applyBorder="1" applyAlignment="1">
      <alignment horizontal="center"/>
    </xf>
    <xf numFmtId="0" fontId="16" fillId="0" borderId="19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0" fillId="0" borderId="1" xfId="0" applyNumberFormat="1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left" vertical="center" wrapText="1"/>
    </xf>
    <xf numFmtId="9" fontId="22" fillId="0" borderId="1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/>
    </xf>
    <xf numFmtId="0" fontId="18" fillId="0" borderId="3" xfId="0" applyNumberFormat="1" applyFont="1" applyFill="1" applyBorder="1" applyAlignment="1" applyProtection="1">
      <alignment horizontal="left" vertical="center" wrapText="1"/>
    </xf>
    <xf numFmtId="0" fontId="18" fillId="0" borderId="22" xfId="0" applyNumberFormat="1" applyFont="1" applyFill="1" applyBorder="1" applyAlignment="1" applyProtection="1">
      <alignment horizontal="left" vertical="center" wrapText="1"/>
    </xf>
    <xf numFmtId="0" fontId="18" fillId="0" borderId="23" xfId="0" applyNumberFormat="1" applyFont="1" applyFill="1" applyBorder="1" applyAlignment="1" applyProtection="1">
      <alignment horizontal="left" vertical="center" wrapText="1"/>
    </xf>
    <xf numFmtId="9" fontId="16" fillId="0" borderId="1" xfId="0" applyNumberFormat="1" applyFont="1" applyFill="1" applyBorder="1" applyAlignment="1">
      <alignment vertical="center" wrapText="1"/>
    </xf>
    <xf numFmtId="0" fontId="16" fillId="0" borderId="24" xfId="0" applyFont="1" applyFill="1" applyBorder="1" applyAlignment="1">
      <alignment horizontal="left" vertical="center" wrapText="1"/>
    </xf>
    <xf numFmtId="0" fontId="23" fillId="0" borderId="0" xfId="0" applyFo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3" fillId="0" borderId="0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8" sqref="A8"/>
    </sheetView>
  </sheetViews>
  <sheetFormatPr defaultColWidth="9" defaultRowHeight="13.5"/>
  <cols>
    <col min="1" max="1" width="181.333333333333" customWidth="1"/>
  </cols>
  <sheetData>
    <row r="1" ht="45" customHeight="1" spans="1:1">
      <c r="A1" s="121" t="s">
        <v>0</v>
      </c>
    </row>
    <row r="2" ht="149.25" customHeight="1" spans="1:11">
      <c r="A2" s="122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ht="51" customHeight="1" spans="1:11">
      <c r="A3" s="124"/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4" ht="51" customHeight="1" spans="1:11">
      <c r="A4" s="124"/>
      <c r="B4" s="123"/>
      <c r="C4" s="123"/>
      <c r="D4" s="123"/>
      <c r="E4" s="123"/>
      <c r="F4" s="123"/>
      <c r="G4" s="123"/>
      <c r="H4" s="123"/>
      <c r="I4" s="123"/>
      <c r="J4" s="123"/>
      <c r="K4" s="123"/>
    </row>
    <row r="5" ht="51" customHeight="1" spans="1:11">
      <c r="A5" s="125" t="s">
        <v>2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</row>
    <row r="6" ht="51" customHeight="1" spans="1:11">
      <c r="A6" s="125" t="s">
        <v>3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</row>
    <row r="7" ht="51" customHeight="1" spans="1:11">
      <c r="A7" s="126" t="s">
        <v>4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</row>
    <row r="8" s="116" customFormat="1" ht="27" customHeight="1" spans="1:1">
      <c r="A8" s="127"/>
    </row>
    <row r="9" s="116" customFormat="1" ht="27" customHeight="1"/>
    <row r="10" s="116" customFormat="1" ht="27" customHeight="1"/>
  </sheetData>
  <pageMargins left="0.699305555555556" right="0.759027777777778" top="2.01875" bottom="1.6" header="0.919444444444445" footer="1.05902777777778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"/>
  <sheetViews>
    <sheetView workbookViewId="0">
      <selection activeCell="A13" sqref="A13"/>
    </sheetView>
  </sheetViews>
  <sheetFormatPr defaultColWidth="9" defaultRowHeight="13.5"/>
  <cols>
    <col min="1" max="1" width="81.6666666666667" customWidth="1"/>
  </cols>
  <sheetData>
    <row r="1" spans="1:1">
      <c r="A1" s="117"/>
    </row>
    <row r="2" ht="40.5" customHeight="1" spans="1:1">
      <c r="A2" s="118" t="s">
        <v>5</v>
      </c>
    </row>
    <row r="3" ht="19.5" customHeight="1" spans="1:1">
      <c r="A3" s="117"/>
    </row>
    <row r="4" s="116" customFormat="1" ht="30.75" customHeight="1" spans="1:1">
      <c r="A4" s="119" t="s">
        <v>6</v>
      </c>
    </row>
    <row r="5" s="116" customFormat="1" ht="30.75" customHeight="1" spans="1:1">
      <c r="A5" s="119" t="s">
        <v>7</v>
      </c>
    </row>
    <row r="6" s="116" customFormat="1" ht="30.75" customHeight="1" spans="1:1">
      <c r="A6" s="119" t="s">
        <v>8</v>
      </c>
    </row>
    <row r="7" s="116" customFormat="1" ht="30.75" customHeight="1" spans="1:1">
      <c r="A7" s="120" t="s">
        <v>9</v>
      </c>
    </row>
    <row r="8" s="116" customFormat="1" ht="30.75" customHeight="1" spans="1:1">
      <c r="A8" s="120" t="s">
        <v>10</v>
      </c>
    </row>
    <row r="9" s="116" customFormat="1" ht="30.75" customHeight="1" spans="1:1">
      <c r="A9" s="120"/>
    </row>
    <row r="10" s="116" customFormat="1" ht="30.75" customHeight="1" spans="1:1">
      <c r="A10" s="120"/>
    </row>
    <row r="11" s="116" customFormat="1" ht="30.75" customHeight="1" spans="1:1">
      <c r="A11" s="120" t="s">
        <v>11</v>
      </c>
    </row>
    <row r="12" s="116" customFormat="1" ht="30.75" customHeight="1" spans="1:1">
      <c r="A12" s="120"/>
    </row>
    <row r="13" s="116" customFormat="1" ht="30.75" customHeight="1" spans="1:1">
      <c r="A13" s="120"/>
    </row>
    <row r="14" s="116" customFormat="1" ht="30.75" customHeight="1" spans="1:1">
      <c r="A14" s="120"/>
    </row>
    <row r="15" s="116" customFormat="1" ht="30.75" customHeight="1" spans="1:1">
      <c r="A15" s="120"/>
    </row>
    <row r="16" spans="1:1">
      <c r="A16" s="117"/>
    </row>
    <row r="17" spans="1:1">
      <c r="A17" s="117"/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38"/>
  <sheetViews>
    <sheetView tabSelected="1" workbookViewId="0">
      <selection activeCell="D14" sqref="D14"/>
    </sheetView>
  </sheetViews>
  <sheetFormatPr defaultColWidth="11" defaultRowHeight="14.25"/>
  <cols>
    <col min="1" max="1" width="24.7583333333333" style="50" customWidth="1"/>
    <col min="2" max="2" width="22.125" style="50" customWidth="1"/>
    <col min="3" max="3" width="23.625" style="50" customWidth="1"/>
    <col min="4" max="4" width="29.2583333333333" style="50" customWidth="1"/>
    <col min="5" max="5" width="14" style="50" customWidth="1"/>
    <col min="6" max="6" width="14.2583333333333" style="50" customWidth="1"/>
    <col min="7" max="7" width="13.2583333333333" style="50" customWidth="1"/>
    <col min="8" max="8" width="11.875" style="50" customWidth="1"/>
    <col min="9" max="9" width="23.7583333333333" style="50" customWidth="1"/>
    <col min="10" max="10" width="13.6666666666667" style="50" customWidth="1"/>
    <col min="11" max="16366" width="11" style="50"/>
    <col min="16367" max="16384" width="11" style="52"/>
  </cols>
  <sheetData>
    <row r="1" s="50" customFormat="1" ht="64.5" customHeight="1" spans="1:9">
      <c r="A1" s="53" t="s">
        <v>12</v>
      </c>
      <c r="B1" s="53"/>
      <c r="C1" s="53"/>
      <c r="D1" s="53"/>
      <c r="E1" s="53"/>
      <c r="F1" s="53"/>
      <c r="G1" s="53"/>
      <c r="H1" s="53"/>
      <c r="I1" s="53"/>
    </row>
    <row r="2" s="50" customFormat="1" ht="30" customHeight="1" spans="1:9">
      <c r="A2" s="54" t="s">
        <v>13</v>
      </c>
      <c r="B2" s="55" t="s">
        <v>14</v>
      </c>
      <c r="C2" s="56"/>
      <c r="D2" s="56"/>
      <c r="E2" s="56"/>
      <c r="F2" s="56"/>
      <c r="G2" s="56"/>
      <c r="H2" s="56"/>
      <c r="I2" s="109"/>
    </row>
    <row r="3" s="50" customFormat="1" ht="26.25" customHeight="1" spans="1:9">
      <c r="A3" s="57" t="s">
        <v>15</v>
      </c>
      <c r="B3" s="58"/>
      <c r="C3" s="58" t="s">
        <v>16</v>
      </c>
      <c r="D3" s="59" t="s">
        <v>17</v>
      </c>
      <c r="E3" s="60" t="s">
        <v>18</v>
      </c>
      <c r="F3" s="61" t="s">
        <v>19</v>
      </c>
      <c r="G3" s="62"/>
      <c r="H3" s="63" t="s">
        <v>20</v>
      </c>
      <c r="I3" s="110" t="s">
        <v>21</v>
      </c>
    </row>
    <row r="4" s="50" customFormat="1" ht="23.25" customHeight="1" spans="1:9">
      <c r="A4" s="64"/>
      <c r="B4" s="65" t="s">
        <v>22</v>
      </c>
      <c r="C4" s="66">
        <v>992.33</v>
      </c>
      <c r="D4" s="58">
        <v>1483.67</v>
      </c>
      <c r="E4" s="58">
        <f>E5+E6</f>
        <v>1167.94</v>
      </c>
      <c r="F4" s="67">
        <f>E4/D4</f>
        <v>0.787196613802261</v>
      </c>
      <c r="G4" s="62"/>
      <c r="H4" s="68">
        <v>10</v>
      </c>
      <c r="I4" s="110">
        <v>7.9</v>
      </c>
    </row>
    <row r="5" s="50" customFormat="1" ht="23.25" customHeight="1" spans="1:9">
      <c r="A5" s="64"/>
      <c r="B5" s="69" t="s">
        <v>23</v>
      </c>
      <c r="C5" s="70">
        <v>673.33</v>
      </c>
      <c r="D5" s="71">
        <f>D4-D6</f>
        <v>1063.01</v>
      </c>
      <c r="E5" s="72">
        <v>844.49</v>
      </c>
      <c r="F5" s="67">
        <f>E5/D5</f>
        <v>0.794432789907903</v>
      </c>
      <c r="G5" s="62"/>
      <c r="H5" s="68" t="s">
        <v>24</v>
      </c>
      <c r="I5" s="68" t="s">
        <v>24</v>
      </c>
    </row>
    <row r="6" s="50" customFormat="1" ht="23.25" customHeight="1" spans="1:9">
      <c r="A6" s="73"/>
      <c r="B6" s="69" t="s">
        <v>25</v>
      </c>
      <c r="C6" s="70">
        <v>319</v>
      </c>
      <c r="D6" s="71">
        <v>420.66</v>
      </c>
      <c r="E6" s="74">
        <v>323.45</v>
      </c>
      <c r="F6" s="67">
        <f>E6/D6</f>
        <v>0.768910759283031</v>
      </c>
      <c r="G6" s="62"/>
      <c r="H6" s="68" t="s">
        <v>24</v>
      </c>
      <c r="I6" s="68" t="s">
        <v>24</v>
      </c>
    </row>
    <row r="7" s="50" customFormat="1" ht="23.25" customHeight="1" spans="1:9">
      <c r="A7" s="58" t="s">
        <v>26</v>
      </c>
      <c r="B7" s="57" t="s">
        <v>27</v>
      </c>
      <c r="C7" s="57"/>
      <c r="D7" s="57"/>
      <c r="E7" s="58" t="s">
        <v>28</v>
      </c>
      <c r="F7" s="58"/>
      <c r="G7" s="58"/>
      <c r="H7" s="58"/>
      <c r="I7" s="58"/>
    </row>
    <row r="8" s="50" customFormat="1" ht="41" customHeight="1" spans="1:9">
      <c r="A8" s="61"/>
      <c r="B8" s="75" t="s">
        <v>29</v>
      </c>
      <c r="C8" s="75"/>
      <c r="D8" s="75"/>
      <c r="E8" s="76" t="s">
        <v>30</v>
      </c>
      <c r="F8" s="76"/>
      <c r="G8" s="76"/>
      <c r="H8" s="76"/>
      <c r="I8" s="111"/>
    </row>
    <row r="9" s="50" customFormat="1" ht="23.25" customHeight="1" spans="1:9">
      <c r="A9" s="61"/>
      <c r="B9" s="75" t="s">
        <v>31</v>
      </c>
      <c r="C9" s="75"/>
      <c r="D9" s="75"/>
      <c r="E9" s="77" t="s">
        <v>32</v>
      </c>
      <c r="F9" s="77"/>
      <c r="G9" s="77"/>
      <c r="H9" s="77"/>
      <c r="I9" s="112"/>
    </row>
    <row r="10" s="50" customFormat="1" ht="20" customHeight="1" spans="1:9">
      <c r="A10" s="61"/>
      <c r="B10" s="75"/>
      <c r="C10" s="75"/>
      <c r="D10" s="75"/>
      <c r="E10" s="78"/>
      <c r="F10" s="78"/>
      <c r="G10" s="78"/>
      <c r="H10" s="78"/>
      <c r="I10" s="113"/>
    </row>
    <row r="11" s="50" customFormat="1" ht="23.25" customHeight="1" spans="1:9">
      <c r="A11" s="72" t="s">
        <v>33</v>
      </c>
      <c r="B11" s="59" t="s">
        <v>34</v>
      </c>
      <c r="C11" s="79" t="s">
        <v>35</v>
      </c>
      <c r="D11" s="60" t="s">
        <v>36</v>
      </c>
      <c r="E11" s="58" t="s">
        <v>37</v>
      </c>
      <c r="F11" s="58" t="s">
        <v>38</v>
      </c>
      <c r="G11" s="58" t="s">
        <v>20</v>
      </c>
      <c r="H11" s="58" t="s">
        <v>21</v>
      </c>
      <c r="I11" s="58" t="s">
        <v>39</v>
      </c>
    </row>
    <row r="12" s="50" customFormat="1" ht="23.25" customHeight="1" spans="1:9">
      <c r="A12" s="72"/>
      <c r="B12" s="80" t="s">
        <v>40</v>
      </c>
      <c r="C12" s="81" t="s">
        <v>41</v>
      </c>
      <c r="D12" s="55" t="s">
        <v>42</v>
      </c>
      <c r="E12" s="82">
        <v>1</v>
      </c>
      <c r="F12" s="82">
        <v>0.79</v>
      </c>
      <c r="G12" s="83">
        <v>2</v>
      </c>
      <c r="H12" s="84">
        <f>G12*F12</f>
        <v>1.58</v>
      </c>
      <c r="I12" s="114" t="s">
        <v>43</v>
      </c>
    </row>
    <row r="13" s="50" customFormat="1" ht="23.25" customHeight="1" spans="1:9">
      <c r="A13" s="72"/>
      <c r="B13" s="85"/>
      <c r="C13" s="86"/>
      <c r="D13" s="55" t="s">
        <v>44</v>
      </c>
      <c r="E13" s="82">
        <v>1</v>
      </c>
      <c r="F13" s="82">
        <v>0.77</v>
      </c>
      <c r="G13" s="83">
        <v>2</v>
      </c>
      <c r="H13" s="84">
        <f>G13*F13</f>
        <v>1.54</v>
      </c>
      <c r="I13" s="114" t="s">
        <v>11</v>
      </c>
    </row>
    <row r="14" s="50" customFormat="1" ht="23.25" customHeight="1" spans="1:9">
      <c r="A14" s="72"/>
      <c r="B14" s="85"/>
      <c r="C14" s="86"/>
      <c r="D14" s="55" t="s">
        <v>45</v>
      </c>
      <c r="E14" s="82" t="s">
        <v>46</v>
      </c>
      <c r="F14" s="87">
        <v>0.746</v>
      </c>
      <c r="G14" s="83">
        <v>2</v>
      </c>
      <c r="H14" s="84">
        <v>2</v>
      </c>
      <c r="I14" s="114" t="s">
        <v>11</v>
      </c>
    </row>
    <row r="15" s="50" customFormat="1" ht="23.25" customHeight="1" spans="1:9">
      <c r="A15" s="72"/>
      <c r="B15" s="85"/>
      <c r="C15" s="88"/>
      <c r="D15" s="55" t="s">
        <v>47</v>
      </c>
      <c r="E15" s="82" t="s">
        <v>48</v>
      </c>
      <c r="F15" s="87">
        <v>0.49</v>
      </c>
      <c r="G15" s="83">
        <v>2</v>
      </c>
      <c r="H15" s="84">
        <v>1</v>
      </c>
      <c r="I15" s="114"/>
    </row>
    <row r="16" s="50" customFormat="1" ht="23.25" customHeight="1" spans="1:9">
      <c r="A16" s="72"/>
      <c r="B16" s="85"/>
      <c r="C16" s="89" t="s">
        <v>49</v>
      </c>
      <c r="D16" s="55" t="s">
        <v>50</v>
      </c>
      <c r="E16" s="72" t="s">
        <v>51</v>
      </c>
      <c r="F16" s="72" t="s">
        <v>51</v>
      </c>
      <c r="G16" s="83">
        <v>2</v>
      </c>
      <c r="H16" s="72">
        <v>2</v>
      </c>
      <c r="I16" s="65"/>
    </row>
    <row r="17" s="50" customFormat="1" ht="23.25" customHeight="1" spans="1:9">
      <c r="A17" s="72"/>
      <c r="B17" s="85"/>
      <c r="C17" s="88"/>
      <c r="D17" s="55" t="s">
        <v>52</v>
      </c>
      <c r="E17" s="72" t="s">
        <v>53</v>
      </c>
      <c r="F17" s="72" t="s">
        <v>53</v>
      </c>
      <c r="G17" s="83">
        <v>2</v>
      </c>
      <c r="H17" s="72">
        <v>1.8</v>
      </c>
      <c r="I17" s="65"/>
    </row>
    <row r="18" s="50" customFormat="1" ht="23.25" customHeight="1" spans="1:9">
      <c r="A18" s="72"/>
      <c r="B18" s="85"/>
      <c r="C18" s="90" t="s">
        <v>54</v>
      </c>
      <c r="D18" s="55" t="s">
        <v>55</v>
      </c>
      <c r="E18" s="72" t="s">
        <v>53</v>
      </c>
      <c r="F18" s="72" t="s">
        <v>53</v>
      </c>
      <c r="G18" s="83">
        <v>2</v>
      </c>
      <c r="H18" s="72">
        <v>1.8</v>
      </c>
      <c r="I18" s="65"/>
    </row>
    <row r="19" s="50" customFormat="1" ht="23.25" customHeight="1" spans="1:9">
      <c r="A19" s="72"/>
      <c r="B19" s="85"/>
      <c r="C19" s="91" t="s">
        <v>56</v>
      </c>
      <c r="D19" s="55" t="s">
        <v>57</v>
      </c>
      <c r="E19" s="72" t="s">
        <v>53</v>
      </c>
      <c r="F19" s="72" t="s">
        <v>53</v>
      </c>
      <c r="G19" s="83">
        <v>2</v>
      </c>
      <c r="H19" s="72">
        <v>1.8</v>
      </c>
      <c r="I19" s="65"/>
    </row>
    <row r="20" s="50" customFormat="1" ht="23.25" customHeight="1" spans="1:9">
      <c r="A20" s="72"/>
      <c r="B20" s="85"/>
      <c r="C20" s="91" t="s">
        <v>58</v>
      </c>
      <c r="D20" s="55" t="s">
        <v>59</v>
      </c>
      <c r="E20" s="82">
        <f>100%</f>
        <v>1</v>
      </c>
      <c r="F20" s="82">
        <f>100%</f>
        <v>1</v>
      </c>
      <c r="G20" s="83">
        <v>2</v>
      </c>
      <c r="H20" s="84">
        <v>2</v>
      </c>
      <c r="I20" s="114"/>
    </row>
    <row r="21" s="50" customFormat="1" ht="23.25" customHeight="1" spans="1:9">
      <c r="A21" s="72"/>
      <c r="B21" s="92"/>
      <c r="C21" s="91" t="s">
        <v>60</v>
      </c>
      <c r="D21" s="55" t="s">
        <v>61</v>
      </c>
      <c r="E21" s="72" t="s">
        <v>51</v>
      </c>
      <c r="F21" s="72" t="s">
        <v>51</v>
      </c>
      <c r="G21" s="83">
        <v>2</v>
      </c>
      <c r="H21" s="72">
        <v>2</v>
      </c>
      <c r="I21" s="65"/>
    </row>
    <row r="22" s="50" customFormat="1" ht="23.25" customHeight="1" spans="1:9">
      <c r="A22" s="72"/>
      <c r="B22" s="93" t="s">
        <v>62</v>
      </c>
      <c r="C22" s="81" t="s">
        <v>63</v>
      </c>
      <c r="D22" s="94" t="s">
        <v>64</v>
      </c>
      <c r="E22" s="95" t="s">
        <v>65</v>
      </c>
      <c r="F22" s="96">
        <v>0.9</v>
      </c>
      <c r="G22" s="95">
        <v>20</v>
      </c>
      <c r="H22" s="72">
        <v>20</v>
      </c>
      <c r="I22" s="65"/>
    </row>
    <row r="23" s="50" customFormat="1" ht="23.25" customHeight="1" spans="1:9">
      <c r="A23" s="72"/>
      <c r="B23" s="93"/>
      <c r="C23" s="72" t="s">
        <v>66</v>
      </c>
      <c r="D23" s="55" t="s">
        <v>67</v>
      </c>
      <c r="E23" s="82">
        <v>0.9</v>
      </c>
      <c r="F23" s="87">
        <v>0.9</v>
      </c>
      <c r="G23" s="83">
        <v>15</v>
      </c>
      <c r="H23" s="72">
        <v>14</v>
      </c>
      <c r="I23" s="65"/>
    </row>
    <row r="24" s="50" customFormat="1" ht="23.25" customHeight="1" spans="1:9">
      <c r="A24" s="72"/>
      <c r="B24" s="93"/>
      <c r="C24" s="81" t="s">
        <v>68</v>
      </c>
      <c r="D24" s="97" t="s">
        <v>69</v>
      </c>
      <c r="E24" s="72" t="s">
        <v>70</v>
      </c>
      <c r="F24" s="72" t="s">
        <v>70</v>
      </c>
      <c r="G24" s="83">
        <v>15</v>
      </c>
      <c r="H24" s="72">
        <v>15</v>
      </c>
      <c r="I24" s="65"/>
    </row>
    <row r="25" s="50" customFormat="1" ht="23.25" customHeight="1" spans="1:9">
      <c r="A25" s="72"/>
      <c r="B25" s="98" t="s">
        <v>71</v>
      </c>
      <c r="C25" s="90" t="s">
        <v>72</v>
      </c>
      <c r="D25" s="94" t="s">
        <v>73</v>
      </c>
      <c r="E25" s="95" t="s">
        <v>51</v>
      </c>
      <c r="F25" s="99" t="s">
        <v>51</v>
      </c>
      <c r="G25" s="95">
        <v>4</v>
      </c>
      <c r="H25" s="100">
        <v>4</v>
      </c>
      <c r="I25" s="65"/>
    </row>
    <row r="26" s="50" customFormat="1" ht="23.25" customHeight="1" spans="1:9">
      <c r="A26" s="72"/>
      <c r="B26" s="85"/>
      <c r="C26" s="91" t="s">
        <v>74</v>
      </c>
      <c r="D26" s="94" t="s">
        <v>75</v>
      </c>
      <c r="E26" s="95" t="s">
        <v>65</v>
      </c>
      <c r="F26" s="101" t="str">
        <f>E26</f>
        <v>&gt;=90%</v>
      </c>
      <c r="G26" s="95">
        <v>3</v>
      </c>
      <c r="H26" s="100">
        <v>3</v>
      </c>
      <c r="I26" s="65"/>
    </row>
    <row r="27" s="50" customFormat="1" ht="23.25" customHeight="1" spans="1:9">
      <c r="A27" s="72"/>
      <c r="B27" s="85"/>
      <c r="C27" s="81" t="s">
        <v>76</v>
      </c>
      <c r="D27" s="94" t="s">
        <v>77</v>
      </c>
      <c r="E27" s="95" t="s">
        <v>78</v>
      </c>
      <c r="F27" s="99" t="s">
        <v>78</v>
      </c>
      <c r="G27" s="95">
        <v>3</v>
      </c>
      <c r="H27" s="100">
        <v>3</v>
      </c>
      <c r="I27" s="65"/>
    </row>
    <row r="28" s="50" customFormat="1" ht="23.25" customHeight="1" spans="1:9">
      <c r="A28" s="72"/>
      <c r="B28" s="72" t="s">
        <v>79</v>
      </c>
      <c r="C28" s="102" t="s">
        <v>80</v>
      </c>
      <c r="D28" s="103" t="s">
        <v>81</v>
      </c>
      <c r="E28" s="104" t="s">
        <v>82</v>
      </c>
      <c r="F28" s="82">
        <v>0.95</v>
      </c>
      <c r="G28" s="83">
        <v>5</v>
      </c>
      <c r="H28" s="72">
        <v>5</v>
      </c>
      <c r="I28" s="65"/>
    </row>
    <row r="29" s="50" customFormat="1" ht="23.25" customHeight="1" spans="1:9">
      <c r="A29" s="72"/>
      <c r="B29" s="72"/>
      <c r="C29" s="72" t="s">
        <v>83</v>
      </c>
      <c r="D29" s="69" t="s">
        <v>84</v>
      </c>
      <c r="E29" s="72" t="s">
        <v>82</v>
      </c>
      <c r="F29" s="82">
        <v>0.95</v>
      </c>
      <c r="G29" s="83">
        <v>5</v>
      </c>
      <c r="H29" s="72">
        <v>4</v>
      </c>
      <c r="I29" s="65"/>
    </row>
    <row r="30" s="50" customFormat="1" ht="23.25" customHeight="1" spans="1:9">
      <c r="A30" s="61" t="s">
        <v>85</v>
      </c>
      <c r="B30" s="105"/>
      <c r="C30" s="105"/>
      <c r="D30" s="105"/>
      <c r="E30" s="105"/>
      <c r="F30" s="105"/>
      <c r="G30" s="62"/>
      <c r="H30" s="72">
        <f>SUM(H12:H29)</f>
        <v>85.52</v>
      </c>
      <c r="I30" s="65"/>
    </row>
    <row r="31" s="50" customFormat="1" ht="23.25" customHeight="1" spans="1:9">
      <c r="A31" s="106" t="s">
        <v>86</v>
      </c>
      <c r="B31" s="107"/>
      <c r="C31" s="107"/>
      <c r="D31" s="107"/>
      <c r="E31" s="107"/>
      <c r="F31" s="107"/>
      <c r="G31" s="107"/>
      <c r="H31" s="107"/>
      <c r="I31" s="115"/>
    </row>
    <row r="32" s="51" customFormat="1" ht="45.95" customHeight="1" spans="1:9">
      <c r="A32" s="108" t="s">
        <v>87</v>
      </c>
      <c r="B32" s="108"/>
      <c r="C32" s="108"/>
      <c r="D32" s="108"/>
      <c r="E32" s="108"/>
      <c r="F32" s="108"/>
      <c r="G32" s="108"/>
      <c r="H32" s="108"/>
      <c r="I32" s="108"/>
    </row>
    <row r="33" s="51" customFormat="1" ht="42.75" customHeight="1" spans="1:9">
      <c r="A33" s="108" t="s">
        <v>88</v>
      </c>
      <c r="B33" s="108"/>
      <c r="C33" s="108"/>
      <c r="D33" s="108"/>
      <c r="E33" s="108"/>
      <c r="F33" s="108"/>
      <c r="G33" s="108"/>
      <c r="H33" s="108"/>
      <c r="I33" s="108"/>
    </row>
    <row r="34" s="50" customFormat="1" ht="13.5"/>
    <row r="35" s="50" customFormat="1" ht="13.5"/>
    <row r="36" s="50" customFormat="1" ht="13.5"/>
    <row r="37" s="50" customFormat="1" ht="13.5"/>
    <row r="38" s="50" customFormat="1" spans="16367:16369">
      <c r="XEM38" s="52"/>
      <c r="XEN38" s="52"/>
      <c r="XEO38" s="52"/>
    </row>
  </sheetData>
  <mergeCells count="25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A30:G30"/>
    <mergeCell ref="A31:I31"/>
    <mergeCell ref="A32:I32"/>
    <mergeCell ref="A33:I33"/>
    <mergeCell ref="A3:A6"/>
    <mergeCell ref="A7:A10"/>
    <mergeCell ref="A11:A29"/>
    <mergeCell ref="B12:B21"/>
    <mergeCell ref="B22:B24"/>
    <mergeCell ref="B25:B27"/>
    <mergeCell ref="B28:B29"/>
    <mergeCell ref="C12:C15"/>
    <mergeCell ref="C16:C17"/>
    <mergeCell ref="B9:D10"/>
    <mergeCell ref="E9:I10"/>
  </mergeCells>
  <pageMargins left="0.75" right="0.75" top="1" bottom="1" header="0.5" footer="0.5"/>
  <pageSetup paperSize="9" scale="7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F8" sqref="F8"/>
    </sheetView>
  </sheetViews>
  <sheetFormatPr defaultColWidth="9" defaultRowHeight="13.5"/>
  <cols>
    <col min="1" max="1" width="8.10833333333333" style="34" customWidth="1"/>
    <col min="2" max="2" width="28.775" customWidth="1"/>
    <col min="3" max="3" width="23.775" customWidth="1"/>
    <col min="4" max="4" width="12.6666666666667" customWidth="1"/>
    <col min="5" max="6" width="13.2166666666667" customWidth="1"/>
    <col min="7" max="11" width="12.6666666666667" customWidth="1"/>
  </cols>
  <sheetData>
    <row r="1" ht="57" customHeight="1" spans="1:11">
      <c r="A1" s="35" t="s">
        <v>89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="33" customFormat="1" ht="30" customHeight="1" spans="1:11">
      <c r="A2" s="36" t="s">
        <v>90</v>
      </c>
      <c r="B2" s="37" t="s">
        <v>91</v>
      </c>
      <c r="C2" s="38" t="s">
        <v>92</v>
      </c>
      <c r="D2" s="37" t="s">
        <v>93</v>
      </c>
      <c r="E2" s="37"/>
      <c r="F2" s="37"/>
      <c r="G2" s="37"/>
      <c r="H2" s="37"/>
      <c r="I2" s="37"/>
      <c r="J2" s="36" t="s">
        <v>94</v>
      </c>
      <c r="K2" s="36" t="s">
        <v>95</v>
      </c>
    </row>
    <row r="3" s="33" customFormat="1" ht="30" customHeight="1" spans="1:11">
      <c r="A3" s="39"/>
      <c r="B3" s="37"/>
      <c r="C3" s="38"/>
      <c r="D3" s="37" t="s">
        <v>17</v>
      </c>
      <c r="E3" s="37"/>
      <c r="F3" s="37"/>
      <c r="G3" s="37"/>
      <c r="H3" s="37" t="s">
        <v>96</v>
      </c>
      <c r="I3" s="37" t="s">
        <v>97</v>
      </c>
      <c r="J3" s="39"/>
      <c r="K3" s="39"/>
    </row>
    <row r="4" s="33" customFormat="1" ht="30" customHeight="1" spans="1:11">
      <c r="A4" s="40"/>
      <c r="B4" s="37"/>
      <c r="C4" s="38"/>
      <c r="D4" s="38" t="s">
        <v>98</v>
      </c>
      <c r="E4" s="37" t="s">
        <v>99</v>
      </c>
      <c r="F4" s="37" t="s">
        <v>100</v>
      </c>
      <c r="G4" s="37" t="s">
        <v>101</v>
      </c>
      <c r="H4" s="37"/>
      <c r="I4" s="38"/>
      <c r="J4" s="40"/>
      <c r="K4" s="39"/>
    </row>
    <row r="5" ht="30" customHeight="1" spans="1:11">
      <c r="A5" s="41">
        <v>1</v>
      </c>
      <c r="B5" s="42" t="s">
        <v>102</v>
      </c>
      <c r="C5" s="43" t="s">
        <v>103</v>
      </c>
      <c r="D5" s="44">
        <f>E5+F5+G5</f>
        <v>316.93</v>
      </c>
      <c r="E5" s="44">
        <v>279</v>
      </c>
      <c r="F5" s="44">
        <v>37.93</v>
      </c>
      <c r="G5" s="44"/>
      <c r="H5" s="44">
        <v>239.23</v>
      </c>
      <c r="I5" s="48">
        <f>H5/D5</f>
        <v>0.754835452623608</v>
      </c>
      <c r="J5" s="41">
        <v>94.5</v>
      </c>
      <c r="K5" s="41"/>
    </row>
    <row r="6" ht="30" customHeight="1" spans="1:11">
      <c r="A6" s="41">
        <v>2</v>
      </c>
      <c r="B6" s="45" t="s">
        <v>104</v>
      </c>
      <c r="C6" s="43" t="s">
        <v>103</v>
      </c>
      <c r="D6" s="44">
        <f>E6+F6</f>
        <v>103.73</v>
      </c>
      <c r="E6" s="5">
        <v>90</v>
      </c>
      <c r="F6" s="5">
        <v>13.73</v>
      </c>
      <c r="G6" s="5"/>
      <c r="H6" s="44">
        <v>84.22</v>
      </c>
      <c r="I6" s="48">
        <f>H6/E6</f>
        <v>0.935777777777778</v>
      </c>
      <c r="J6" s="41">
        <v>95.1</v>
      </c>
      <c r="K6" s="41"/>
    </row>
    <row r="7" ht="30" customHeight="1" spans="1:11">
      <c r="A7" s="41"/>
      <c r="B7" s="42"/>
      <c r="C7" s="43"/>
      <c r="D7" s="44"/>
      <c r="E7" s="5"/>
      <c r="F7" s="5"/>
      <c r="G7" s="5"/>
      <c r="H7" s="44"/>
      <c r="I7" s="48"/>
      <c r="J7" s="41"/>
      <c r="K7" s="41"/>
    </row>
    <row r="8" ht="30" customHeight="1" spans="1:11">
      <c r="A8" s="5"/>
      <c r="B8" s="46"/>
      <c r="C8" s="43"/>
      <c r="D8" s="5"/>
      <c r="E8" s="5"/>
      <c r="F8" s="5"/>
      <c r="G8" s="5"/>
      <c r="H8" s="46"/>
      <c r="I8" s="48"/>
      <c r="J8" s="5"/>
      <c r="K8" s="47"/>
    </row>
    <row r="9" ht="30" customHeight="1" spans="1:11">
      <c r="A9" s="41"/>
      <c r="B9" s="47"/>
      <c r="C9" s="47"/>
      <c r="D9" s="47"/>
      <c r="E9" s="47"/>
      <c r="F9" s="47"/>
      <c r="G9" s="47"/>
      <c r="H9" s="47"/>
      <c r="I9" s="47"/>
      <c r="J9" s="47"/>
      <c r="K9" s="47"/>
    </row>
    <row r="10" ht="30" customHeight="1" spans="1:11">
      <c r="A10" s="41"/>
      <c r="B10" s="47"/>
      <c r="C10" s="47"/>
      <c r="D10" s="47"/>
      <c r="E10" s="47"/>
      <c r="F10" s="47"/>
      <c r="G10" s="47"/>
      <c r="H10" s="47"/>
      <c r="I10" s="47"/>
      <c r="J10" s="47"/>
      <c r="K10" s="47"/>
    </row>
    <row r="11" ht="30" customHeight="1" spans="1:11">
      <c r="A11" s="41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ht="30" customHeight="1" spans="1:11">
      <c r="A12" s="41"/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ht="30" customHeight="1" spans="1:11">
      <c r="A13" s="41"/>
      <c r="B13" s="45" t="s">
        <v>105</v>
      </c>
      <c r="C13" s="47"/>
      <c r="D13" s="41">
        <f>SUM(D5:D12)</f>
        <v>420.66</v>
      </c>
      <c r="E13" s="41">
        <f t="shared" ref="E13:F13" si="0">SUM(E5:E12)</f>
        <v>369</v>
      </c>
      <c r="F13" s="41" t="s">
        <v>11</v>
      </c>
      <c r="G13" s="41"/>
      <c r="H13" s="41">
        <f>SUM(H5:H12)</f>
        <v>323.45</v>
      </c>
      <c r="I13" s="49">
        <f>H13/D13</f>
        <v>0.768910759283031</v>
      </c>
      <c r="J13" s="47"/>
      <c r="K13" s="47"/>
    </row>
    <row r="15" spans="4:4">
      <c r="D15" t="s">
        <v>11</v>
      </c>
    </row>
    <row r="17" spans="4:4">
      <c r="D17" t="s">
        <v>11</v>
      </c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selection activeCell="B11" sqref="B11:G11"/>
    </sheetView>
  </sheetViews>
  <sheetFormatPr defaultColWidth="9" defaultRowHeight="13.5"/>
  <cols>
    <col min="1" max="1" width="5.21666666666667" customWidth="1"/>
    <col min="3" max="3" width="10.25" customWidth="1"/>
    <col min="5" max="5" width="12.3333333333333" customWidth="1"/>
    <col min="6" max="6" width="2.33333333333333" customWidth="1"/>
    <col min="7" max="7" width="10.8833333333333" customWidth="1"/>
    <col min="8" max="8" width="10.1083333333333" customWidth="1"/>
    <col min="9" max="9" width="6.88333333333333" customWidth="1"/>
    <col min="10" max="10" width="0.883333333333333" customWidth="1"/>
    <col min="11" max="11" width="8" customWidth="1"/>
    <col min="12" max="12" width="1" customWidth="1"/>
    <col min="13" max="13" width="6.88333333333333" customWidth="1"/>
    <col min="14" max="14" width="12.8833333333333" customWidth="1"/>
    <col min="16" max="16" width="12.625"/>
    <col min="17" max="17" width="11.1083333333333" customWidth="1"/>
  </cols>
  <sheetData>
    <row r="1" ht="42" customHeight="1" spans="1:14">
      <c r="A1" s="1" t="s">
        <v>106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91</v>
      </c>
      <c r="B2" s="2"/>
      <c r="C2" s="2" t="s">
        <v>102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92</v>
      </c>
      <c r="B3" s="2"/>
      <c r="C3" s="3" t="s">
        <v>103</v>
      </c>
      <c r="D3" s="3"/>
      <c r="E3" s="3"/>
      <c r="F3" s="3"/>
      <c r="G3" s="3"/>
      <c r="H3" s="3" t="s">
        <v>107</v>
      </c>
      <c r="I3" s="3"/>
      <c r="J3" s="3" t="s">
        <v>14</v>
      </c>
      <c r="K3" s="3"/>
      <c r="L3" s="3"/>
      <c r="M3" s="3"/>
      <c r="N3" s="3"/>
    </row>
    <row r="4" ht="15" customHeight="1" spans="1:14">
      <c r="A4" s="2" t="s">
        <v>93</v>
      </c>
      <c r="B4" s="2"/>
      <c r="C4" s="3"/>
      <c r="D4" s="3"/>
      <c r="E4" s="3" t="s">
        <v>16</v>
      </c>
      <c r="F4" s="3" t="s">
        <v>108</v>
      </c>
      <c r="G4" s="3"/>
      <c r="H4" s="3" t="s">
        <v>109</v>
      </c>
      <c r="I4" s="3"/>
      <c r="J4" s="3" t="s">
        <v>20</v>
      </c>
      <c r="K4" s="3"/>
      <c r="L4" s="3" t="s">
        <v>110</v>
      </c>
      <c r="M4" s="3"/>
      <c r="N4" s="3" t="s">
        <v>21</v>
      </c>
    </row>
    <row r="5" ht="15" customHeight="1" spans="1:14">
      <c r="A5" s="2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5" customHeight="1" spans="1:14">
      <c r="A6" s="2"/>
      <c r="B6" s="2"/>
      <c r="C6" s="4" t="s">
        <v>111</v>
      </c>
      <c r="D6" s="4"/>
      <c r="E6" s="3">
        <v>229</v>
      </c>
      <c r="F6" s="3">
        <f>SUM(F7:G8)</f>
        <v>316.93</v>
      </c>
      <c r="G6" s="3"/>
      <c r="H6" s="3">
        <v>239.23</v>
      </c>
      <c r="I6" s="3"/>
      <c r="J6" s="3">
        <v>10</v>
      </c>
      <c r="K6" s="3"/>
      <c r="L6" s="30">
        <f>H6/F6</f>
        <v>0.754835452623608</v>
      </c>
      <c r="M6" s="3"/>
      <c r="N6" s="3">
        <v>7.5</v>
      </c>
    </row>
    <row r="7" ht="15" customHeight="1" spans="1:14">
      <c r="A7" s="2"/>
      <c r="B7" s="2"/>
      <c r="C7" s="3" t="s">
        <v>112</v>
      </c>
      <c r="D7" s="3"/>
      <c r="E7" s="3">
        <v>229</v>
      </c>
      <c r="F7" s="3">
        <v>279</v>
      </c>
      <c r="G7" s="3"/>
      <c r="H7" s="3" t="s">
        <v>11</v>
      </c>
      <c r="I7" s="3"/>
      <c r="J7" s="3" t="s">
        <v>24</v>
      </c>
      <c r="K7" s="3"/>
      <c r="L7" s="31" t="s">
        <v>113</v>
      </c>
      <c r="M7" s="3"/>
      <c r="N7" s="3" t="s">
        <v>24</v>
      </c>
    </row>
    <row r="8" ht="15" customHeight="1" spans="1:14">
      <c r="A8" s="2"/>
      <c r="B8" s="2"/>
      <c r="C8" s="3" t="s">
        <v>114</v>
      </c>
      <c r="D8" s="3"/>
      <c r="E8" s="3"/>
      <c r="F8" s="3">
        <v>37.93</v>
      </c>
      <c r="G8" s="3"/>
      <c r="H8" s="3"/>
      <c r="I8" s="3"/>
      <c r="J8" s="3" t="s">
        <v>24</v>
      </c>
      <c r="K8" s="3"/>
      <c r="L8" s="3"/>
      <c r="M8" s="3"/>
      <c r="N8" s="3" t="s">
        <v>24</v>
      </c>
    </row>
    <row r="9" ht="15" customHeight="1" spans="1:14">
      <c r="A9" s="2"/>
      <c r="B9" s="2"/>
      <c r="C9" s="2" t="s">
        <v>101</v>
      </c>
      <c r="D9" s="2"/>
      <c r="E9" s="2"/>
      <c r="F9" s="2"/>
      <c r="G9" s="2"/>
      <c r="H9" s="2"/>
      <c r="I9" s="2"/>
      <c r="J9" s="2" t="s">
        <v>24</v>
      </c>
      <c r="K9" s="2"/>
      <c r="L9" s="2"/>
      <c r="M9" s="2"/>
      <c r="N9" s="2" t="s">
        <v>24</v>
      </c>
    </row>
    <row r="10" ht="15" customHeight="1" spans="1:14">
      <c r="A10" s="2" t="s">
        <v>115</v>
      </c>
      <c r="B10" s="2" t="s">
        <v>27</v>
      </c>
      <c r="C10" s="2"/>
      <c r="D10" s="2"/>
      <c r="E10" s="2"/>
      <c r="F10" s="2"/>
      <c r="G10" s="2"/>
      <c r="H10" s="2" t="s">
        <v>116</v>
      </c>
      <c r="I10" s="2"/>
      <c r="J10" s="2"/>
      <c r="K10" s="2"/>
      <c r="L10" s="2"/>
      <c r="M10" s="2"/>
      <c r="N10" s="2"/>
    </row>
    <row r="11" ht="66" customHeight="1" spans="1:14">
      <c r="A11" s="2"/>
      <c r="B11" s="8" t="s">
        <v>117</v>
      </c>
      <c r="C11" s="9"/>
      <c r="D11" s="9"/>
      <c r="E11" s="9"/>
      <c r="F11" s="9"/>
      <c r="G11" s="10"/>
      <c r="H11" s="8" t="s">
        <v>118</v>
      </c>
      <c r="I11" s="9"/>
      <c r="J11" s="9"/>
      <c r="K11" s="9"/>
      <c r="L11" s="9"/>
      <c r="M11" s="9"/>
      <c r="N11" s="10"/>
    </row>
    <row r="12" ht="18.9" customHeight="1" spans="1:14">
      <c r="A12" s="11" t="s">
        <v>119</v>
      </c>
      <c r="B12" s="12" t="s">
        <v>34</v>
      </c>
      <c r="C12" s="12" t="s">
        <v>35</v>
      </c>
      <c r="D12" s="12" t="s">
        <v>36</v>
      </c>
      <c r="E12" s="12"/>
      <c r="F12" s="12"/>
      <c r="G12" s="12" t="s">
        <v>37</v>
      </c>
      <c r="H12" s="12" t="s">
        <v>38</v>
      </c>
      <c r="I12" s="12" t="s">
        <v>20</v>
      </c>
      <c r="J12" s="12"/>
      <c r="K12" s="12" t="s">
        <v>21</v>
      </c>
      <c r="L12" s="12"/>
      <c r="M12" s="12" t="s">
        <v>39</v>
      </c>
      <c r="N12" s="12"/>
    </row>
    <row r="13" ht="15" customHeight="1" spans="1:14">
      <c r="A13" s="11"/>
      <c r="B13" s="12" t="s">
        <v>120</v>
      </c>
      <c r="C13" s="12" t="s">
        <v>121</v>
      </c>
      <c r="D13" s="13" t="s">
        <v>122</v>
      </c>
      <c r="E13" s="14"/>
      <c r="F13" s="15"/>
      <c r="G13" s="16" t="s">
        <v>123</v>
      </c>
      <c r="H13" s="17" t="s">
        <v>124</v>
      </c>
      <c r="I13" s="12">
        <v>12.5</v>
      </c>
      <c r="J13" s="12"/>
      <c r="K13" s="12">
        <v>12.5</v>
      </c>
      <c r="L13" s="12"/>
      <c r="M13" s="12"/>
      <c r="N13" s="12"/>
    </row>
    <row r="14" ht="15" customHeight="1" spans="1:14">
      <c r="A14" s="11"/>
      <c r="B14" s="12"/>
      <c r="C14" s="12" t="s">
        <v>125</v>
      </c>
      <c r="D14" s="18" t="s">
        <v>126</v>
      </c>
      <c r="E14" s="18"/>
      <c r="F14" s="18"/>
      <c r="G14" s="16" t="s">
        <v>127</v>
      </c>
      <c r="H14" s="19">
        <v>0.95</v>
      </c>
      <c r="I14" s="12">
        <v>12.5</v>
      </c>
      <c r="J14" s="12"/>
      <c r="K14" s="12">
        <v>12.5</v>
      </c>
      <c r="L14" s="12"/>
      <c r="M14" s="12"/>
      <c r="N14" s="12"/>
    </row>
    <row r="15" ht="15" customHeight="1" spans="1:14">
      <c r="A15" s="11"/>
      <c r="B15" s="12"/>
      <c r="C15" s="12" t="s">
        <v>128</v>
      </c>
      <c r="D15" s="18" t="s">
        <v>129</v>
      </c>
      <c r="E15" s="18"/>
      <c r="F15" s="18"/>
      <c r="G15" s="16" t="s">
        <v>130</v>
      </c>
      <c r="H15" s="17" t="s">
        <v>130</v>
      </c>
      <c r="I15" s="12">
        <v>12.5</v>
      </c>
      <c r="J15" s="12"/>
      <c r="K15" s="12">
        <v>12.5</v>
      </c>
      <c r="L15" s="12"/>
      <c r="M15" s="12"/>
      <c r="N15" s="12"/>
    </row>
    <row r="16" ht="15" customHeight="1" spans="1:14">
      <c r="A16" s="11"/>
      <c r="B16" s="12"/>
      <c r="C16" s="12" t="s">
        <v>131</v>
      </c>
      <c r="D16" s="18" t="s">
        <v>132</v>
      </c>
      <c r="E16" s="18"/>
      <c r="F16" s="18"/>
      <c r="G16" s="16" t="s">
        <v>133</v>
      </c>
      <c r="H16" s="19">
        <v>1</v>
      </c>
      <c r="I16" s="12">
        <v>12.5</v>
      </c>
      <c r="J16" s="12"/>
      <c r="K16" s="12">
        <v>12.5</v>
      </c>
      <c r="L16" s="12"/>
      <c r="M16" s="12"/>
      <c r="N16" s="12"/>
    </row>
    <row r="17" ht="15" customHeight="1" spans="1:14">
      <c r="A17" s="11"/>
      <c r="B17" s="20" t="s">
        <v>134</v>
      </c>
      <c r="C17" s="21" t="s">
        <v>135</v>
      </c>
      <c r="D17" s="22" t="s">
        <v>52</v>
      </c>
      <c r="E17" s="22"/>
      <c r="F17" s="22"/>
      <c r="G17" s="16" t="s">
        <v>53</v>
      </c>
      <c r="H17" s="17" t="s">
        <v>53</v>
      </c>
      <c r="I17" s="20">
        <v>8</v>
      </c>
      <c r="J17" s="20"/>
      <c r="K17" s="20">
        <v>7</v>
      </c>
      <c r="L17" s="20"/>
      <c r="M17" s="20"/>
      <c r="N17" s="20"/>
    </row>
    <row r="18" ht="15" customHeight="1" spans="1:14">
      <c r="A18" s="11"/>
      <c r="B18" s="20"/>
      <c r="C18" s="21" t="s">
        <v>136</v>
      </c>
      <c r="D18" s="22" t="s">
        <v>137</v>
      </c>
      <c r="E18" s="22"/>
      <c r="F18" s="22"/>
      <c r="G18" s="16" t="s">
        <v>124</v>
      </c>
      <c r="H18" s="17" t="s">
        <v>124</v>
      </c>
      <c r="I18" s="20">
        <v>8</v>
      </c>
      <c r="J18" s="20"/>
      <c r="K18" s="20">
        <v>8</v>
      </c>
      <c r="L18" s="20"/>
      <c r="M18" s="20"/>
      <c r="N18" s="20"/>
    </row>
    <row r="19" ht="24" customHeight="1" spans="1:14">
      <c r="A19" s="11"/>
      <c r="B19" s="20"/>
      <c r="C19" s="23" t="s">
        <v>138</v>
      </c>
      <c r="D19" s="22" t="s">
        <v>139</v>
      </c>
      <c r="E19" s="22"/>
      <c r="F19" s="22"/>
      <c r="G19" s="16" t="s">
        <v>140</v>
      </c>
      <c r="H19" s="24" t="s">
        <v>140</v>
      </c>
      <c r="I19" s="20">
        <v>7</v>
      </c>
      <c r="J19" s="20"/>
      <c r="K19" s="20">
        <v>7</v>
      </c>
      <c r="L19" s="20"/>
      <c r="M19" s="20"/>
      <c r="N19" s="20"/>
    </row>
    <row r="20" ht="24" customHeight="1" spans="1:14">
      <c r="A20" s="11"/>
      <c r="B20" s="20"/>
      <c r="C20" s="20" t="s">
        <v>141</v>
      </c>
      <c r="D20" s="22" t="s">
        <v>142</v>
      </c>
      <c r="E20" s="22"/>
      <c r="F20" s="22"/>
      <c r="G20" s="16" t="s">
        <v>53</v>
      </c>
      <c r="H20" s="24" t="s">
        <v>53</v>
      </c>
      <c r="I20" s="20">
        <v>7</v>
      </c>
      <c r="J20" s="20"/>
      <c r="K20" s="20">
        <v>6</v>
      </c>
      <c r="L20" s="20"/>
      <c r="M20" s="20"/>
      <c r="N20" s="20"/>
    </row>
    <row r="21" ht="22" customHeight="1" spans="1:14">
      <c r="A21" s="11"/>
      <c r="B21" s="20" t="s">
        <v>143</v>
      </c>
      <c r="C21" s="20" t="s">
        <v>144</v>
      </c>
      <c r="D21" s="22" t="s">
        <v>145</v>
      </c>
      <c r="E21" s="22"/>
      <c r="F21" s="22"/>
      <c r="G21" s="16" t="s">
        <v>146</v>
      </c>
      <c r="H21" s="24" t="s">
        <v>146</v>
      </c>
      <c r="I21" s="20">
        <v>10</v>
      </c>
      <c r="J21" s="20"/>
      <c r="K21" s="20">
        <v>9</v>
      </c>
      <c r="L21" s="20"/>
      <c r="M21" s="20"/>
      <c r="N21" s="20"/>
    </row>
    <row r="22" ht="15" customHeight="1" spans="1:14">
      <c r="A22" s="25" t="s">
        <v>147</v>
      </c>
      <c r="B22" s="25"/>
      <c r="C22" s="25"/>
      <c r="D22" s="25"/>
      <c r="E22" s="25"/>
      <c r="F22" s="25"/>
      <c r="G22" s="25"/>
      <c r="H22" s="25"/>
      <c r="I22" s="25">
        <f>SUM(I13:I21)</f>
        <v>90</v>
      </c>
      <c r="J22" s="25"/>
      <c r="K22" s="25">
        <f>SUM(K13:L21)</f>
        <v>87</v>
      </c>
      <c r="L22" s="25"/>
      <c r="M22" s="20" t="s">
        <v>11</v>
      </c>
      <c r="N22" s="20"/>
    </row>
    <row r="23" spans="1:14">
      <c r="A23" s="26" t="s">
        <v>148</v>
      </c>
      <c r="B23" s="27" t="s">
        <v>149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32"/>
    </row>
    <row r="24" spans="1:14">
      <c r="A24" s="29" t="s">
        <v>150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ht="51.9" customHeight="1" spans="1:14">
      <c r="A25" s="29" t="s">
        <v>151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ht="41.1" customHeight="1" spans="1:14">
      <c r="A26" s="29" t="s">
        <v>152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9" spans="14:14">
      <c r="N29" t="s">
        <v>11</v>
      </c>
    </row>
  </sheetData>
  <mergeCells count="91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B23:N23"/>
    <mergeCell ref="A24:N24"/>
    <mergeCell ref="A25:N25"/>
    <mergeCell ref="A26:N26"/>
    <mergeCell ref="A10:A11"/>
    <mergeCell ref="A12:A21"/>
    <mergeCell ref="B13:B16"/>
    <mergeCell ref="B17:B20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D12" sqref="D12:F12"/>
    </sheetView>
  </sheetViews>
  <sheetFormatPr defaultColWidth="9" defaultRowHeight="13.5"/>
  <cols>
    <col min="1" max="1" width="5.21666666666667" customWidth="1"/>
    <col min="3" max="3" width="7.21666666666667" customWidth="1"/>
    <col min="5" max="5" width="12.3333333333333" customWidth="1"/>
    <col min="6" max="6" width="2.33333333333333" customWidth="1"/>
    <col min="7" max="7" width="10.8833333333333" customWidth="1"/>
    <col min="8" max="8" width="10.1083333333333" customWidth="1"/>
    <col min="9" max="9" width="6.88333333333333" customWidth="1"/>
    <col min="10" max="10" width="0.883333333333333" customWidth="1"/>
    <col min="11" max="11" width="8" customWidth="1"/>
    <col min="12" max="12" width="1" customWidth="1"/>
    <col min="13" max="13" width="6.88333333333333" customWidth="1"/>
    <col min="14" max="14" width="12.8833333333333" customWidth="1"/>
    <col min="16" max="16" width="12.625"/>
    <col min="17" max="17" width="11.1083333333333" customWidth="1"/>
  </cols>
  <sheetData>
    <row r="1" customFormat="1" ht="42" customHeight="1" spans="1:14">
      <c r="A1" s="1" t="s">
        <v>106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spans="1:14">
      <c r="A2" s="2" t="s">
        <v>91</v>
      </c>
      <c r="B2" s="2"/>
      <c r="C2" s="2" t="s">
        <v>104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spans="1:14">
      <c r="A3" s="2" t="s">
        <v>92</v>
      </c>
      <c r="B3" s="2"/>
      <c r="C3" s="2" t="s">
        <v>103</v>
      </c>
      <c r="D3" s="2"/>
      <c r="E3" s="2"/>
      <c r="F3" s="2"/>
      <c r="G3" s="2"/>
      <c r="H3" s="2" t="s">
        <v>107</v>
      </c>
      <c r="I3" s="2"/>
      <c r="J3" s="3" t="s">
        <v>14</v>
      </c>
      <c r="K3" s="3"/>
      <c r="L3" s="3"/>
      <c r="M3" s="3"/>
      <c r="N3" s="3"/>
    </row>
    <row r="4" customFormat="1" spans="1:14">
      <c r="A4" s="3" t="s">
        <v>93</v>
      </c>
      <c r="B4" s="3"/>
      <c r="C4" s="3"/>
      <c r="D4" s="3"/>
      <c r="E4" s="3" t="s">
        <v>16</v>
      </c>
      <c r="F4" s="3" t="s">
        <v>108</v>
      </c>
      <c r="G4" s="3"/>
      <c r="H4" s="3" t="s">
        <v>109</v>
      </c>
      <c r="I4" s="3"/>
      <c r="J4" s="3" t="s">
        <v>20</v>
      </c>
      <c r="K4" s="3"/>
      <c r="L4" s="3" t="s">
        <v>110</v>
      </c>
      <c r="M4" s="3"/>
      <c r="N4" s="3" t="s">
        <v>21</v>
      </c>
    </row>
    <row r="5" customForma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customFormat="1" spans="1:14">
      <c r="A6" s="3"/>
      <c r="B6" s="3"/>
      <c r="C6" s="4" t="s">
        <v>111</v>
      </c>
      <c r="D6" s="4"/>
      <c r="E6" s="5">
        <v>90</v>
      </c>
      <c r="F6" s="6">
        <v>103.73</v>
      </c>
      <c r="G6" s="7"/>
      <c r="H6" s="6">
        <v>84.22</v>
      </c>
      <c r="I6" s="7"/>
      <c r="J6" s="3">
        <v>10</v>
      </c>
      <c r="K6" s="3"/>
      <c r="L6" s="30">
        <f>H6/F6</f>
        <v>0.811915549985539</v>
      </c>
      <c r="M6" s="3"/>
      <c r="N6" s="3">
        <v>8.1</v>
      </c>
    </row>
    <row r="7" customFormat="1" ht="24" customHeight="1" spans="1:14">
      <c r="A7" s="3"/>
      <c r="B7" s="3"/>
      <c r="C7" s="3" t="s">
        <v>112</v>
      </c>
      <c r="D7" s="3"/>
      <c r="E7" s="5">
        <v>90</v>
      </c>
      <c r="F7" s="6">
        <v>90</v>
      </c>
      <c r="G7" s="7"/>
      <c r="H7" s="6">
        <v>84.22</v>
      </c>
      <c r="I7" s="7"/>
      <c r="J7" s="3" t="s">
        <v>24</v>
      </c>
      <c r="K7" s="3"/>
      <c r="L7" s="31" t="s">
        <v>113</v>
      </c>
      <c r="M7" s="3"/>
      <c r="N7" s="3" t="s">
        <v>24</v>
      </c>
    </row>
    <row r="8" customFormat="1" spans="1:14">
      <c r="A8" s="3"/>
      <c r="B8" s="3"/>
      <c r="C8" s="3" t="s">
        <v>114</v>
      </c>
      <c r="D8" s="3"/>
      <c r="E8" s="3">
        <v>13.73</v>
      </c>
      <c r="F8" s="6">
        <v>13.73</v>
      </c>
      <c r="G8" s="7"/>
      <c r="H8" s="3" t="s">
        <v>11</v>
      </c>
      <c r="I8" s="3"/>
      <c r="J8" s="3" t="s">
        <v>24</v>
      </c>
      <c r="K8" s="3"/>
      <c r="L8" s="3"/>
      <c r="M8" s="3"/>
      <c r="N8" s="3" t="s">
        <v>24</v>
      </c>
    </row>
    <row r="9" customFormat="1" spans="1:14">
      <c r="A9" s="3"/>
      <c r="B9" s="3"/>
      <c r="C9" s="3" t="s">
        <v>101</v>
      </c>
      <c r="D9" s="3"/>
      <c r="E9" s="3"/>
      <c r="F9" s="3"/>
      <c r="G9" s="3"/>
      <c r="H9" s="3"/>
      <c r="I9" s="3"/>
      <c r="J9" s="3" t="s">
        <v>24</v>
      </c>
      <c r="K9" s="3"/>
      <c r="L9" s="3"/>
      <c r="M9" s="3"/>
      <c r="N9" s="3" t="s">
        <v>24</v>
      </c>
    </row>
    <row r="10" customFormat="1" spans="1:14">
      <c r="A10" s="3" t="s">
        <v>115</v>
      </c>
      <c r="B10" s="3" t="s">
        <v>27</v>
      </c>
      <c r="C10" s="3"/>
      <c r="D10" s="3"/>
      <c r="E10" s="3"/>
      <c r="F10" s="3"/>
      <c r="G10" s="3"/>
      <c r="H10" s="3" t="s">
        <v>116</v>
      </c>
      <c r="I10" s="3"/>
      <c r="J10" s="3"/>
      <c r="K10" s="3"/>
      <c r="L10" s="3"/>
      <c r="M10" s="3"/>
      <c r="N10" s="3"/>
    </row>
    <row r="11" customFormat="1" ht="46.8" customHeight="1" spans="1:14">
      <c r="A11" s="3"/>
      <c r="B11" s="8" t="s">
        <v>153</v>
      </c>
      <c r="C11" s="9"/>
      <c r="D11" s="9"/>
      <c r="E11" s="9"/>
      <c r="F11" s="9"/>
      <c r="G11" s="10"/>
      <c r="H11" s="8" t="s">
        <v>154</v>
      </c>
      <c r="I11" s="9"/>
      <c r="J11" s="9"/>
      <c r="K11" s="9"/>
      <c r="L11" s="9"/>
      <c r="M11" s="9"/>
      <c r="N11" s="10"/>
    </row>
    <row r="12" customFormat="1" ht="18.9" customHeight="1" spans="1:14">
      <c r="A12" s="11" t="s">
        <v>119</v>
      </c>
      <c r="B12" s="12" t="s">
        <v>34</v>
      </c>
      <c r="C12" s="12" t="s">
        <v>35</v>
      </c>
      <c r="D12" s="12" t="s">
        <v>36</v>
      </c>
      <c r="E12" s="12"/>
      <c r="F12" s="12"/>
      <c r="G12" s="12" t="s">
        <v>37</v>
      </c>
      <c r="H12" s="12" t="s">
        <v>38</v>
      </c>
      <c r="I12" s="12" t="s">
        <v>20</v>
      </c>
      <c r="J12" s="12"/>
      <c r="K12" s="12" t="s">
        <v>21</v>
      </c>
      <c r="L12" s="12"/>
      <c r="M12" s="12" t="s">
        <v>39</v>
      </c>
      <c r="N12" s="12"/>
    </row>
    <row r="13" customFormat="1" ht="15" customHeight="1" spans="1:14">
      <c r="A13" s="11"/>
      <c r="B13" s="12" t="s">
        <v>120</v>
      </c>
      <c r="C13" s="12" t="s">
        <v>121</v>
      </c>
      <c r="D13" s="13" t="s">
        <v>122</v>
      </c>
      <c r="E13" s="14"/>
      <c r="F13" s="15"/>
      <c r="G13" s="16" t="s">
        <v>123</v>
      </c>
      <c r="H13" s="17" t="s">
        <v>124</v>
      </c>
      <c r="I13" s="12">
        <v>12.5</v>
      </c>
      <c r="J13" s="12"/>
      <c r="K13" s="12">
        <v>12.5</v>
      </c>
      <c r="L13" s="12"/>
      <c r="M13" s="12"/>
      <c r="N13" s="12"/>
    </row>
    <row r="14" customFormat="1" ht="15" customHeight="1" spans="1:14">
      <c r="A14" s="11"/>
      <c r="B14" s="12"/>
      <c r="C14" s="12" t="s">
        <v>125</v>
      </c>
      <c r="D14" s="18" t="s">
        <v>126</v>
      </c>
      <c r="E14" s="18"/>
      <c r="F14" s="18"/>
      <c r="G14" s="16" t="s">
        <v>127</v>
      </c>
      <c r="H14" s="19">
        <v>0.95</v>
      </c>
      <c r="I14" s="12">
        <v>12.5</v>
      </c>
      <c r="J14" s="12"/>
      <c r="K14" s="12">
        <v>12.5</v>
      </c>
      <c r="L14" s="12"/>
      <c r="M14" s="12"/>
      <c r="N14" s="12"/>
    </row>
    <row r="15" customFormat="1" ht="15" customHeight="1" spans="1:14">
      <c r="A15" s="11"/>
      <c r="B15" s="12"/>
      <c r="C15" s="12" t="s">
        <v>128</v>
      </c>
      <c r="D15" s="18" t="s">
        <v>129</v>
      </c>
      <c r="E15" s="18"/>
      <c r="F15" s="18"/>
      <c r="G15" s="16" t="s">
        <v>130</v>
      </c>
      <c r="H15" s="17" t="s">
        <v>130</v>
      </c>
      <c r="I15" s="12">
        <v>12.5</v>
      </c>
      <c r="J15" s="12"/>
      <c r="K15" s="12">
        <v>12.5</v>
      </c>
      <c r="L15" s="12"/>
      <c r="M15" s="12"/>
      <c r="N15" s="12"/>
    </row>
    <row r="16" customFormat="1" ht="15" customHeight="1" spans="1:14">
      <c r="A16" s="11"/>
      <c r="B16" s="12"/>
      <c r="C16" s="12" t="s">
        <v>131</v>
      </c>
      <c r="D16" s="18" t="s">
        <v>132</v>
      </c>
      <c r="E16" s="18"/>
      <c r="F16" s="18"/>
      <c r="G16" s="16" t="s">
        <v>133</v>
      </c>
      <c r="H16" s="19">
        <v>1</v>
      </c>
      <c r="I16" s="12">
        <v>12.5</v>
      </c>
      <c r="J16" s="12"/>
      <c r="K16" s="12">
        <v>12.5</v>
      </c>
      <c r="L16" s="12"/>
      <c r="M16" s="12"/>
      <c r="N16" s="12"/>
    </row>
    <row r="17" customFormat="1" ht="15" customHeight="1" spans="1:14">
      <c r="A17" s="11"/>
      <c r="B17" s="20" t="s">
        <v>134</v>
      </c>
      <c r="C17" s="21" t="s">
        <v>135</v>
      </c>
      <c r="D17" s="22" t="s">
        <v>52</v>
      </c>
      <c r="E17" s="22"/>
      <c r="F17" s="22"/>
      <c r="G17" s="16" t="s">
        <v>53</v>
      </c>
      <c r="H17" s="17" t="s">
        <v>53</v>
      </c>
      <c r="I17" s="20">
        <v>8</v>
      </c>
      <c r="J17" s="20"/>
      <c r="K17" s="20">
        <v>7</v>
      </c>
      <c r="L17" s="20"/>
      <c r="M17" s="20"/>
      <c r="N17" s="20"/>
    </row>
    <row r="18" customFormat="1" ht="15" customHeight="1" spans="1:14">
      <c r="A18" s="11"/>
      <c r="B18" s="20"/>
      <c r="C18" s="21" t="s">
        <v>136</v>
      </c>
      <c r="D18" s="22" t="s">
        <v>137</v>
      </c>
      <c r="E18" s="22"/>
      <c r="F18" s="22"/>
      <c r="G18" s="16" t="s">
        <v>124</v>
      </c>
      <c r="H18" s="17" t="s">
        <v>124</v>
      </c>
      <c r="I18" s="20">
        <v>8</v>
      </c>
      <c r="J18" s="20"/>
      <c r="K18" s="20">
        <v>8</v>
      </c>
      <c r="L18" s="20"/>
      <c r="M18" s="20"/>
      <c r="N18" s="20"/>
    </row>
    <row r="19" customFormat="1" ht="24" customHeight="1" spans="1:14">
      <c r="A19" s="11"/>
      <c r="B19" s="20"/>
      <c r="C19" s="23" t="s">
        <v>138</v>
      </c>
      <c r="D19" s="22" t="s">
        <v>139</v>
      </c>
      <c r="E19" s="22"/>
      <c r="F19" s="22"/>
      <c r="G19" s="16" t="s">
        <v>140</v>
      </c>
      <c r="H19" s="24" t="s">
        <v>140</v>
      </c>
      <c r="I19" s="20">
        <v>7</v>
      </c>
      <c r="J19" s="20"/>
      <c r="K19" s="20">
        <v>7</v>
      </c>
      <c r="L19" s="20"/>
      <c r="M19" s="20"/>
      <c r="N19" s="20"/>
    </row>
    <row r="20" customFormat="1" ht="24" customHeight="1" spans="1:14">
      <c r="A20" s="11"/>
      <c r="B20" s="20"/>
      <c r="C20" s="20" t="s">
        <v>141</v>
      </c>
      <c r="D20" s="22" t="s">
        <v>142</v>
      </c>
      <c r="E20" s="22"/>
      <c r="F20" s="22"/>
      <c r="G20" s="16" t="s">
        <v>53</v>
      </c>
      <c r="H20" s="24" t="s">
        <v>53</v>
      </c>
      <c r="I20" s="20">
        <v>7</v>
      </c>
      <c r="J20" s="20"/>
      <c r="K20" s="20">
        <v>6</v>
      </c>
      <c r="L20" s="20"/>
      <c r="M20" s="20"/>
      <c r="N20" s="20"/>
    </row>
    <row r="21" customFormat="1" ht="26" customHeight="1" spans="1:14">
      <c r="A21" s="11"/>
      <c r="B21" s="20" t="s">
        <v>143</v>
      </c>
      <c r="C21" s="20" t="s">
        <v>144</v>
      </c>
      <c r="D21" s="22" t="s">
        <v>145</v>
      </c>
      <c r="E21" s="22"/>
      <c r="F21" s="22"/>
      <c r="G21" s="16" t="s">
        <v>146</v>
      </c>
      <c r="H21" s="24" t="s">
        <v>146</v>
      </c>
      <c r="I21" s="20">
        <v>10</v>
      </c>
      <c r="J21" s="20"/>
      <c r="K21" s="20">
        <v>9</v>
      </c>
      <c r="L21" s="20"/>
      <c r="M21" s="20"/>
      <c r="N21" s="20"/>
    </row>
    <row r="22" customFormat="1" ht="15" customHeight="1" spans="1:14">
      <c r="A22" s="25" t="s">
        <v>147</v>
      </c>
      <c r="B22" s="25"/>
      <c r="C22" s="25"/>
      <c r="D22" s="25"/>
      <c r="E22" s="25"/>
      <c r="F22" s="25"/>
      <c r="G22" s="25"/>
      <c r="H22" s="25"/>
      <c r="I22" s="25">
        <f>SUM(I13:I21)</f>
        <v>90</v>
      </c>
      <c r="J22" s="25"/>
      <c r="K22" s="25">
        <f>SUM(K13:L21)</f>
        <v>87</v>
      </c>
      <c r="L22" s="25"/>
      <c r="M22" s="20" t="s">
        <v>11</v>
      </c>
      <c r="N22" s="20"/>
    </row>
    <row r="23" customFormat="1" spans="1:14">
      <c r="A23" s="26" t="s">
        <v>148</v>
      </c>
      <c r="B23" s="27" t="s">
        <v>149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32"/>
    </row>
    <row r="24" customFormat="1" spans="1:14">
      <c r="A24" s="29" t="s">
        <v>150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customFormat="1" ht="51.9" customHeight="1" spans="1:14">
      <c r="A25" s="29" t="s">
        <v>151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customFormat="1" ht="41.1" customHeight="1" spans="1:14">
      <c r="A26" s="29" t="s">
        <v>152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</sheetData>
  <mergeCells count="91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B23:N23"/>
    <mergeCell ref="A24:N24"/>
    <mergeCell ref="A25:N25"/>
    <mergeCell ref="A26:N26"/>
    <mergeCell ref="A10:A11"/>
    <mergeCell ref="A12:A21"/>
    <mergeCell ref="B13:B16"/>
    <mergeCell ref="B17:B20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目录</vt:lpstr>
      <vt:lpstr>省级部门（单位）整体支出绩效自评表</vt:lpstr>
      <vt:lpstr>部门预算项目支出绩效自评结果汇总表</vt:lpstr>
      <vt:lpstr>省级部门预算项目支出绩效自评表（中央转移支付）</vt:lpstr>
      <vt:lpstr>项目支出-业务费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莫名其妙</cp:lastModifiedBy>
  <dcterms:created xsi:type="dcterms:W3CDTF">2018-12-06T00:45:00Z</dcterms:created>
  <cp:lastPrinted>2020-03-13T02:25:00Z</cp:lastPrinted>
  <dcterms:modified xsi:type="dcterms:W3CDTF">2023-08-18T15:43:24Z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22C65AA05F484DD7AE688FFCEC82AAD5</vt:lpwstr>
  </property>
</Properties>
</file>