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7" activeTab="3"/>
  </bookViews>
  <sheets>
    <sheet name="整体支出绩效自评表" sheetId="4" r:id="rId1"/>
    <sheet name="项目支出绩效自评结果汇总表" sheetId="5" r:id="rId2"/>
    <sheet name="中央转移支付项目支出绩效自评表" sheetId="2" r:id="rId3"/>
    <sheet name="业务费项目支出自评表" sheetId="13" r:id="rId4"/>
  </sheets>
  <calcPr calcId="144525"/>
</workbook>
</file>

<file path=xl/sharedStrings.xml><?xml version="1.0" encoding="utf-8"?>
<sst xmlns="http://schemas.openxmlformats.org/spreadsheetml/2006/main" count="308" uniqueCount="165">
  <si>
    <t>2022年碌曲县人民法院整体支出绩效自评表</t>
  </si>
  <si>
    <t>部门（单位）名称</t>
  </si>
  <si>
    <t>碌曲县人民法院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</si>
  <si>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</si>
  <si>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</si>
  <si>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</si>
  <si>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</si>
  <si>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</si>
  <si>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</si>
  <si>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</si>
  <si>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</si>
  <si>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</si>
  <si>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</si>
  <si>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</si>
  <si>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</si>
  <si>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</si>
  <si>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</si>
  <si>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目标1：坚持以从严治院为基本要求，加强革命化、正规化、专业化、职业化建设，组织干警参加培训15期以上，锻造让党放心、让人民群众满意的高素质法院队伍。</t>
  </si>
  <si>
    <t>目标1完成情况：常态化开展岗位练兵考核，构建裁判文书评比、书记员技能考核、办案能手、调解能手评选等多个平台，切实提高法官办铁案、办精品案、办“和谐案”的能力水平。</t>
  </si>
  <si>
    <t>目标2：坚持以从严治院为基本要求，加强革命化、正规化、专业化、职业化建设，锻造让党放心、让人民群众满意的高素质法院队伍。</t>
  </si>
  <si>
    <t>目标2完成情况：2022年度我院切实把法律服务延伸到千家万户，引导广大群众自觉守法、遇事找法、解决问题靠法，让依法办事蔚然成风。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</si>
  <si>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</si>
  <si>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</si>
  <si>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</si>
  <si>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</si>
  <si>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</si>
  <si>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</si>
  <si>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</si>
  <si>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</si>
  <si>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</si>
  <si>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</si>
  <si>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年初结余资金,当年未支付</t>
  </si>
  <si>
    <t>项目支出预算执行率</t>
  </si>
  <si>
    <t xml:space="preserve"> </t>
  </si>
  <si>
    <t>“三公经费”控制率</t>
  </si>
  <si>
    <t>≦100%</t>
  </si>
  <si>
    <t>当年预算公车购置,,当年未购置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</si>
  <si>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</si>
  <si>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</si>
  <si>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</si>
  <si>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</si>
  <si>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</si>
  <si>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</si>
  <si>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</si>
  <si>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</si>
  <si>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</si>
  <si>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</si>
  <si>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</si>
  <si>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</si>
  <si>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</si>
  <si>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</si>
  <si>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</si>
  <si>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</si>
  <si>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</si>
  <si>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案件结案率（%）</t>
  </si>
  <si>
    <t>&gt;=90%</t>
  </si>
  <si>
    <t>部门效果目标</t>
  </si>
  <si>
    <t>审限内结案率（%）</t>
  </si>
  <si>
    <t>社会影响</t>
  </si>
  <si>
    <t>维护社会和谐稳定</t>
  </si>
  <si>
    <t>和谐稳定</t>
  </si>
  <si>
    <t>能力建设10</t>
  </si>
  <si>
    <t>长效管理</t>
  </si>
  <si>
    <t>信息化应用覆盖率（%）</t>
  </si>
  <si>
    <t>&gt;=85%</t>
  </si>
  <si>
    <t>人力资源建设</t>
  </si>
  <si>
    <t>培训人员参与率（%）</t>
  </si>
  <si>
    <t>档案管理</t>
  </si>
  <si>
    <t>档案归档及时性</t>
  </si>
  <si>
    <t>及时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</si>
  <si>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</si>
  <si>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</si>
  <si>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</si>
  <si>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</si>
  <si>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</si>
  <si>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</si>
  <si>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</si>
  <si>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</si>
  <si>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</si>
  <si>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</si>
  <si>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</si>
  <si>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</si>
  <si>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</si>
  <si>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</si>
  <si>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</si>
  <si>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</si>
  <si>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</si>
  <si>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</si>
  <si>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</si>
  <si>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</si>
  <si>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</si>
  <si>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</si>
  <si>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</si>
  <si>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</si>
  <si>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</si>
  <si>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</si>
  <si>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合计</t>
  </si>
  <si>
    <r>
      <rPr>
        <b/>
        <sz val="20"/>
        <color theme="1"/>
        <rFont val="宋体"/>
        <charset val="134"/>
      </rPr>
      <t>2022年碌曲县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</si>
  <si>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</si>
  <si>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</si>
  <si>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</si>
  <si>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</si>
  <si>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</si>
  <si>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</si>
  <si>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</si>
  <si>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</si>
  <si>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</si>
  <si>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</si>
  <si>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不断加强我院信息化建设,提高我院司法装备水平。</t>
  </si>
  <si>
    <t>主要用于办案办公费、印刷费、水费、电费,信息化建设、提高了装备水平。</t>
  </si>
  <si>
    <t>绩效指标</t>
  </si>
  <si>
    <t>产出指标</t>
  </si>
  <si>
    <t>数量指标</t>
  </si>
  <si>
    <t>信息化建设数</t>
  </si>
  <si>
    <t>维修维护项目数</t>
  </si>
  <si>
    <t>质量指标</t>
  </si>
  <si>
    <t>维修维护项目合格率</t>
  </si>
  <si>
    <t>信息化建设验收合格率</t>
  </si>
  <si>
    <t>时效指标</t>
  </si>
  <si>
    <t>信息化建设按时完成率</t>
  </si>
  <si>
    <t>成本指标</t>
  </si>
  <si>
    <t>成本控制率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</si>
  <si>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</si>
  <si>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</si>
  <si>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</si>
  <si>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</si>
  <si>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</si>
  <si>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</si>
  <si>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维护社会稳定</t>
  </si>
  <si>
    <t>有效提高</t>
  </si>
  <si>
    <t>持续提高</t>
  </si>
  <si>
    <t>案件公开透明度</t>
  </si>
  <si>
    <t>生态效益指标</t>
  </si>
  <si>
    <t>义务植树量</t>
  </si>
  <si>
    <t>可持续影响指标</t>
  </si>
  <si>
    <t>资金管理规范性及长效机制</t>
  </si>
  <si>
    <t>规范长效</t>
  </si>
  <si>
    <t>机构健全性</t>
  </si>
  <si>
    <t>满意度指标</t>
  </si>
  <si>
    <t>服务对象满意度指标</t>
  </si>
  <si>
    <t>当事人满意程度</t>
  </si>
  <si>
    <t>满意</t>
  </si>
  <si>
    <t>干警满意度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</si>
  <si>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</si>
  <si>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</si>
  <si>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</si>
  <si>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</si>
  <si>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</si>
  <si>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</si>
  <si>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弥补公用经费不足，为审判执行工作提供更加有力的保障呢。</t>
  </si>
  <si>
    <t>主要用于支付工作人员办理案件过程中需要开支的办公费、印刷费、劳务费、差旅费、业务设备购置费等支出。保障了办案业务工作正常开展。</t>
  </si>
  <si>
    <t>提供劳务人数</t>
  </si>
  <si>
    <t>车辆验收合格率</t>
  </si>
  <si>
    <t>&gt;=100</t>
  </si>
  <si>
    <t>车辆审验及时率</t>
  </si>
  <si>
    <t>购买服务成本控制情况</t>
  </si>
  <si>
    <t>定额内</t>
  </si>
  <si>
    <t>业务费总额控制率</t>
  </si>
  <si>
    <t>资金审核规范性</t>
  </si>
  <si>
    <t>良好</t>
  </si>
  <si>
    <t>保护工作环境</t>
  </si>
  <si>
    <t>财务制度健全性</t>
  </si>
  <si>
    <t>资金管理规范性</t>
  </si>
  <si>
    <t>大于等于90%</t>
  </si>
  <si>
    <t>干警满意程度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</si>
</sst>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indexed="8"/>
      <name val="宋体"/>
      <charset val="0"/>
    </font>
    <font>
      <sz val="9"/>
      <color rgb="FF000000"/>
      <name val="宋体"/>
      <charset val="134"/>
      <scheme val="minor"/>
    </font>
    <font>
      <sz val="11"/>
      <color indexed="8"/>
      <name val="DengXian"/>
      <charset val="0"/>
    </font>
    <font>
      <sz val="11"/>
      <color rgb="FF000000"/>
      <name val="宋体"/>
      <charset val="0"/>
    </font>
    <font>
      <sz val="11"/>
      <color indexed="0"/>
      <name val="Calibri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DengXian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0.5"/>
      <color rgb="FFFF0000"/>
      <name val="宋体"/>
      <charset val="134"/>
    </font>
    <font>
      <sz val="10.5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.5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29" applyNumberFormat="0" applyAlignment="0" applyProtection="0">
      <alignment vertical="center"/>
    </xf>
    <xf numFmtId="0" fontId="43" fillId="13" borderId="25" applyNumberFormat="0" applyAlignment="0" applyProtection="0">
      <alignment vertical="center"/>
    </xf>
    <xf numFmtId="0" fontId="44" fillId="14" borderId="30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9" fillId="0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center" vertical="center" shrinkToFi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24" fillId="3" borderId="12" xfId="0" applyNumberFormat="1" applyFont="1" applyFill="1" applyBorder="1" applyAlignment="1" applyProtection="1">
      <alignment horizontal="left" vertical="center" wrapText="1"/>
    </xf>
    <xf numFmtId="0" fontId="24" fillId="3" borderId="8" xfId="0" applyNumberFormat="1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/>
    </xf>
    <xf numFmtId="0" fontId="22" fillId="0" borderId="19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27" fillId="0" borderId="1" xfId="0" applyNumberFormat="1" applyFont="1" applyFill="1" applyBorder="1" applyAlignment="1">
      <alignment horizontal="center"/>
    </xf>
    <xf numFmtId="9" fontId="26" fillId="2" borderId="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9" fontId="29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4" fillId="3" borderId="3" xfId="0" applyNumberFormat="1" applyFont="1" applyFill="1" applyBorder="1" applyAlignment="1" applyProtection="1">
      <alignment horizontal="left" vertical="center" wrapText="1"/>
    </xf>
    <xf numFmtId="0" fontId="24" fillId="3" borderId="22" xfId="0" applyNumberFormat="1" applyFont="1" applyFill="1" applyBorder="1" applyAlignment="1" applyProtection="1">
      <alignment horizontal="left" vertical="center" wrapText="1"/>
    </xf>
    <xf numFmtId="0" fontId="24" fillId="3" borderId="23" xfId="0" applyNumberFormat="1" applyFont="1" applyFill="1" applyBorder="1" applyAlignment="1" applyProtection="1">
      <alignment horizontal="left" vertical="center" wrapText="1"/>
    </xf>
    <xf numFmtId="9" fontId="22" fillId="0" borderId="1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8"/>
  <sheetViews>
    <sheetView zoomScale="85" zoomScaleNormal="85" topLeftCell="A14" workbookViewId="0">
      <selection activeCell="D28" sqref="D28:H29"/>
    </sheetView>
  </sheetViews>
  <sheetFormatPr defaultColWidth="11" defaultRowHeight="14.25"/>
  <cols>
    <col min="1" max="1" width="24.7583333333333" style="69" customWidth="1"/>
    <col min="2" max="2" width="22.125" style="69" customWidth="1"/>
    <col min="3" max="3" width="23.625" style="69" customWidth="1"/>
    <col min="4" max="4" width="29.2583333333333" style="69" customWidth="1"/>
    <col min="5" max="5" width="14" style="69" customWidth="1"/>
    <col min="6" max="6" width="14.2583333333333" style="69" customWidth="1"/>
    <col min="7" max="7" width="13.2583333333333" style="69" customWidth="1"/>
    <col min="8" max="8" width="11.875" style="69" customWidth="1"/>
    <col min="9" max="9" width="23.7583333333333" style="69" customWidth="1"/>
    <col min="10" max="10" width="13.6666666666667" style="69" customWidth="1"/>
    <col min="11" max="16366" width="11" style="69"/>
    <col min="16367" max="16384" width="11" style="71"/>
  </cols>
  <sheetData>
    <row r="1" s="69" customFormat="1" ht="64.5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="69" customFormat="1" ht="30" customHeight="1" spans="1:9">
      <c r="A2" s="73" t="s">
        <v>1</v>
      </c>
      <c r="B2" s="74" t="s">
        <v>2</v>
      </c>
      <c r="C2" s="75"/>
      <c r="D2" s="75"/>
      <c r="E2" s="75"/>
      <c r="F2" s="75"/>
      <c r="G2" s="75"/>
      <c r="H2" s="75"/>
      <c r="I2" s="129"/>
    </row>
    <row r="3" s="69" customFormat="1" ht="26.25" customHeight="1" spans="1:9">
      <c r="A3" s="76" t="s">
        <v>3</v>
      </c>
      <c r="B3" s="77"/>
      <c r="C3" s="77" t="s">
        <v>4</v>
      </c>
      <c r="D3" s="78" t="s">
        <v>5</v>
      </c>
      <c r="E3" s="79" t="s">
        <v>6</v>
      </c>
      <c r="F3" s="80" t="s">
        <v>7</v>
      </c>
      <c r="G3" s="81"/>
      <c r="H3" s="82" t="s">
        <v>8</v>
      </c>
      <c r="I3" s="130" t="s">
        <v>9</v>
      </c>
    </row>
    <row r="4" s="69" customFormat="1" ht="23.25" customHeight="1" spans="1:9">
      <c r="A4" s="83"/>
      <c r="B4" s="84" t="s">
        <v>10</v>
      </c>
      <c r="C4" s="85">
        <v>1194.06</v>
      </c>
      <c r="D4" s="77">
        <v>1585.74</v>
      </c>
      <c r="E4" s="77">
        <f>SUM(E5:E6)</f>
        <v>1439</v>
      </c>
      <c r="F4" s="86">
        <f>E4/D4</f>
        <v>0.907462761865123</v>
      </c>
      <c r="G4" s="81"/>
      <c r="H4" s="87">
        <v>10</v>
      </c>
      <c r="I4" s="130">
        <v>9.1</v>
      </c>
    </row>
    <row r="5" s="69" customFormat="1" ht="23.25" customHeight="1" spans="1:9">
      <c r="A5" s="83"/>
      <c r="B5" s="88" t="s">
        <v>11</v>
      </c>
      <c r="C5" s="89">
        <v>897.06</v>
      </c>
      <c r="D5" s="90">
        <f>D4-D6</f>
        <v>1172.79</v>
      </c>
      <c r="E5" s="91">
        <v>1031.15</v>
      </c>
      <c r="F5" s="86">
        <f>E5/D5</f>
        <v>0.879228165315189</v>
      </c>
      <c r="G5" s="81"/>
      <c r="H5" s="87" t="s">
        <v>12</v>
      </c>
      <c r="I5" s="87" t="s">
        <v>12</v>
      </c>
    </row>
    <row r="6" s="69" customFormat="1" ht="23.25" customHeight="1" spans="1:9">
      <c r="A6" s="92"/>
      <c r="B6" s="88" t="s">
        <v>13</v>
      </c>
      <c r="C6" s="89">
        <v>297</v>
      </c>
      <c r="D6" s="90">
        <v>412.95</v>
      </c>
      <c r="E6" s="93">
        <v>407.85</v>
      </c>
      <c r="F6" s="86">
        <f>E6/D6</f>
        <v>0.987649836541954</v>
      </c>
      <c r="G6" s="81"/>
      <c r="H6" s="87" t="s">
        <v>12</v>
      </c>
      <c r="I6" s="87" t="s">
        <v>12</v>
      </c>
    </row>
    <row r="7" s="69" customFormat="1" ht="23.25" customHeight="1" spans="1:9">
      <c r="A7" s="77" t="s">
        <v>14</v>
      </c>
      <c r="B7" s="76" t="s">
        <v>15</v>
      </c>
      <c r="C7" s="76"/>
      <c r="D7" s="76"/>
      <c r="E7" s="77" t="s">
        <v>16</v>
      </c>
      <c r="F7" s="77"/>
      <c r="G7" s="77"/>
      <c r="H7" s="77"/>
      <c r="I7" s="77"/>
    </row>
    <row r="8" s="69" customFormat="1" ht="41" customHeight="1" spans="1:9">
      <c r="A8" s="80"/>
      <c r="B8" s="94" t="s">
        <v>17</v>
      </c>
      <c r="C8" s="94"/>
      <c r="D8" s="94"/>
      <c r="E8" s="95" t="s">
        <v>18</v>
      </c>
      <c r="F8" s="95"/>
      <c r="G8" s="95"/>
      <c r="H8" s="95"/>
      <c r="I8" s="131"/>
    </row>
    <row r="9" s="69" customFormat="1" ht="23.25" customHeight="1" spans="1:9">
      <c r="A9" s="80"/>
      <c r="B9" s="94" t="s">
        <v>19</v>
      </c>
      <c r="C9" s="94"/>
      <c r="D9" s="94"/>
      <c r="E9" s="96" t="s">
        <v>20</v>
      </c>
      <c r="F9" s="96"/>
      <c r="G9" s="96"/>
      <c r="H9" s="96"/>
      <c r="I9" s="132"/>
    </row>
    <row r="10" s="69" customFormat="1" ht="20" customHeight="1" spans="1:9">
      <c r="A10" s="80"/>
      <c r="B10" s="94"/>
      <c r="C10" s="94"/>
      <c r="D10" s="94"/>
      <c r="E10" s="97"/>
      <c r="F10" s="97"/>
      <c r="G10" s="97"/>
      <c r="H10" s="97"/>
      <c r="I10" s="133"/>
    </row>
    <row r="11" s="69" customFormat="1" ht="23.25" customHeight="1" spans="1:9">
      <c r="A11" s="91" t="s">
        <v>21</v>
      </c>
      <c r="B11" s="78" t="s">
        <v>22</v>
      </c>
      <c r="C11" s="98" t="s">
        <v>23</v>
      </c>
      <c r="D11" s="79" t="s">
        <v>24</v>
      </c>
      <c r="E11" s="77" t="s">
        <v>25</v>
      </c>
      <c r="F11" s="77" t="s">
        <v>26</v>
      </c>
      <c r="G11" s="77" t="s">
        <v>8</v>
      </c>
      <c r="H11" s="77" t="s">
        <v>9</v>
      </c>
      <c r="I11" s="77" t="s">
        <v>27</v>
      </c>
    </row>
    <row r="12" s="69" customFormat="1" ht="23.25" customHeight="1" spans="1:9">
      <c r="A12" s="91"/>
      <c r="B12" s="99" t="s">
        <v>28</v>
      </c>
      <c r="C12" s="100" t="s">
        <v>29</v>
      </c>
      <c r="D12" s="74" t="s">
        <v>30</v>
      </c>
      <c r="E12" s="101">
        <v>1</v>
      </c>
      <c r="F12" s="101">
        <v>0.88</v>
      </c>
      <c r="G12" s="102">
        <v>2</v>
      </c>
      <c r="H12" s="103">
        <f>G12*F12</f>
        <v>1.76</v>
      </c>
      <c r="I12" s="134" t="s">
        <v>31</v>
      </c>
    </row>
    <row r="13" s="69" customFormat="1" ht="23.25" customHeight="1" spans="1:9">
      <c r="A13" s="91"/>
      <c r="B13" s="104"/>
      <c r="C13" s="105"/>
      <c r="D13" s="74" t="s">
        <v>32</v>
      </c>
      <c r="E13" s="101">
        <v>1</v>
      </c>
      <c r="F13" s="101">
        <v>0.99</v>
      </c>
      <c r="G13" s="102">
        <v>2</v>
      </c>
      <c r="H13" s="103">
        <f>G13*F13</f>
        <v>1.98</v>
      </c>
      <c r="I13" s="134" t="s">
        <v>33</v>
      </c>
    </row>
    <row r="14" s="69" customFormat="1" ht="23.25" customHeight="1" spans="1:9">
      <c r="A14" s="91"/>
      <c r="B14" s="104"/>
      <c r="C14" s="105"/>
      <c r="D14" s="74" t="s">
        <v>34</v>
      </c>
      <c r="E14" s="101" t="s">
        <v>35</v>
      </c>
      <c r="F14" s="106">
        <v>0.4</v>
      </c>
      <c r="G14" s="102">
        <v>2</v>
      </c>
      <c r="H14" s="103">
        <v>2</v>
      </c>
      <c r="I14" s="134" t="s">
        <v>36</v>
      </c>
    </row>
    <row r="15" s="69" customFormat="1" ht="23.25" customHeight="1" spans="1:9">
      <c r="A15" s="91"/>
      <c r="B15" s="104"/>
      <c r="C15" s="107"/>
      <c r="D15" s="74" t="s">
        <v>37</v>
      </c>
      <c r="E15" s="101" t="s">
        <v>38</v>
      </c>
      <c r="F15" s="106">
        <v>0.65</v>
      </c>
      <c r="G15" s="102">
        <v>2</v>
      </c>
      <c r="H15" s="103">
        <v>0</v>
      </c>
      <c r="I15" s="134"/>
    </row>
    <row r="16" s="69" customFormat="1" ht="23.25" customHeight="1" spans="1:9">
      <c r="A16" s="91"/>
      <c r="B16" s="104"/>
      <c r="C16" s="108" t="s">
        <v>39</v>
      </c>
      <c r="D16" s="74" t="s">
        <v>40</v>
      </c>
      <c r="E16" s="91" t="s">
        <v>41</v>
      </c>
      <c r="F16" s="91" t="s">
        <v>41</v>
      </c>
      <c r="G16" s="102">
        <v>2</v>
      </c>
      <c r="H16" s="91">
        <v>2</v>
      </c>
      <c r="I16" s="84"/>
    </row>
    <row r="17" s="69" customFormat="1" ht="23.25" customHeight="1" spans="1:9">
      <c r="A17" s="91"/>
      <c r="B17" s="104"/>
      <c r="C17" s="107"/>
      <c r="D17" s="74" t="s">
        <v>42</v>
      </c>
      <c r="E17" s="91" t="s">
        <v>43</v>
      </c>
      <c r="F17" s="91" t="s">
        <v>43</v>
      </c>
      <c r="G17" s="102">
        <v>2</v>
      </c>
      <c r="H17" s="91">
        <v>1.8</v>
      </c>
      <c r="I17" s="84"/>
    </row>
    <row r="18" s="69" customFormat="1" ht="23.25" customHeight="1" spans="1:9">
      <c r="A18" s="91"/>
      <c r="B18" s="104"/>
      <c r="C18" s="109" t="s">
        <v>44</v>
      </c>
      <c r="D18" s="74" t="s">
        <v>45</v>
      </c>
      <c r="E18" s="91" t="s">
        <v>43</v>
      </c>
      <c r="F18" s="91" t="s">
        <v>43</v>
      </c>
      <c r="G18" s="102">
        <v>2</v>
      </c>
      <c r="H18" s="91">
        <v>1.8</v>
      </c>
      <c r="I18" s="84"/>
    </row>
    <row r="19" s="69" customFormat="1" ht="23.25" customHeight="1" spans="1:9">
      <c r="A19" s="91"/>
      <c r="B19" s="104"/>
      <c r="C19" s="110" t="s">
        <v>46</v>
      </c>
      <c r="D19" s="74" t="s">
        <v>47</v>
      </c>
      <c r="E19" s="91" t="s">
        <v>43</v>
      </c>
      <c r="F19" s="91" t="s">
        <v>43</v>
      </c>
      <c r="G19" s="102">
        <v>2</v>
      </c>
      <c r="H19" s="91">
        <v>1.8</v>
      </c>
      <c r="I19" s="84"/>
    </row>
    <row r="20" s="69" customFormat="1" ht="23.25" customHeight="1" spans="1:9">
      <c r="A20" s="91"/>
      <c r="B20" s="104"/>
      <c r="C20" s="110" t="s">
        <v>48</v>
      </c>
      <c r="D20" s="74" t="s">
        <v>49</v>
      </c>
      <c r="E20" s="101">
        <f>100%</f>
        <v>1</v>
      </c>
      <c r="F20" s="101">
        <v>1</v>
      </c>
      <c r="G20" s="102">
        <v>2</v>
      </c>
      <c r="H20" s="103">
        <v>2</v>
      </c>
      <c r="I20" s="134"/>
    </row>
    <row r="21" s="69" customFormat="1" ht="23.25" customHeight="1" spans="1:9">
      <c r="A21" s="91"/>
      <c r="B21" s="111"/>
      <c r="C21" s="110" t="s">
        <v>50</v>
      </c>
      <c r="D21" s="74" t="s">
        <v>51</v>
      </c>
      <c r="E21" s="91" t="s">
        <v>41</v>
      </c>
      <c r="F21" s="91" t="s">
        <v>41</v>
      </c>
      <c r="G21" s="102">
        <v>2</v>
      </c>
      <c r="H21" s="91">
        <v>2</v>
      </c>
      <c r="I21" s="84"/>
    </row>
    <row r="22" s="69" customFormat="1" ht="23.25" customHeight="1" spans="1:9">
      <c r="A22" s="91"/>
      <c r="B22" s="112" t="s">
        <v>52</v>
      </c>
      <c r="C22" s="100" t="s">
        <v>53</v>
      </c>
      <c r="D22" s="113" t="s">
        <v>54</v>
      </c>
      <c r="E22" s="114" t="s">
        <v>55</v>
      </c>
      <c r="F22" s="115">
        <v>0.937</v>
      </c>
      <c r="G22" s="114">
        <v>20</v>
      </c>
      <c r="H22" s="91">
        <v>20</v>
      </c>
      <c r="I22" s="84"/>
    </row>
    <row r="23" s="69" customFormat="1" ht="23.25" customHeight="1" spans="1:9">
      <c r="A23" s="91"/>
      <c r="B23" s="112"/>
      <c r="C23" s="91" t="s">
        <v>56</v>
      </c>
      <c r="D23" s="74" t="s">
        <v>57</v>
      </c>
      <c r="E23" s="101">
        <v>0.9</v>
      </c>
      <c r="F23" s="106">
        <v>1</v>
      </c>
      <c r="G23" s="102">
        <v>15</v>
      </c>
      <c r="H23" s="91">
        <v>15</v>
      </c>
      <c r="I23" s="84"/>
    </row>
    <row r="24" s="69" customFormat="1" ht="23.25" customHeight="1" spans="1:9">
      <c r="A24" s="91"/>
      <c r="B24" s="112"/>
      <c r="C24" s="100" t="s">
        <v>58</v>
      </c>
      <c r="D24" s="116" t="s">
        <v>59</v>
      </c>
      <c r="E24" s="91" t="s">
        <v>60</v>
      </c>
      <c r="F24" s="91" t="s">
        <v>60</v>
      </c>
      <c r="G24" s="102">
        <v>15</v>
      </c>
      <c r="H24" s="91">
        <v>14</v>
      </c>
      <c r="I24" s="84"/>
    </row>
    <row r="25" s="69" customFormat="1" ht="23.25" customHeight="1" spans="1:9">
      <c r="A25" s="91"/>
      <c r="B25" s="117" t="s">
        <v>61</v>
      </c>
      <c r="C25" s="109" t="s">
        <v>62</v>
      </c>
      <c r="D25" s="113" t="s">
        <v>63</v>
      </c>
      <c r="E25" s="114" t="s">
        <v>64</v>
      </c>
      <c r="F25" s="118">
        <v>0.9</v>
      </c>
      <c r="G25" s="114">
        <v>4</v>
      </c>
      <c r="H25" s="119">
        <v>4</v>
      </c>
      <c r="I25" s="84"/>
    </row>
    <row r="26" s="69" customFormat="1" ht="23.25" customHeight="1" spans="1:9">
      <c r="A26" s="91"/>
      <c r="B26" s="104"/>
      <c r="C26" s="110" t="s">
        <v>65</v>
      </c>
      <c r="D26" s="113" t="s">
        <v>66</v>
      </c>
      <c r="E26" s="114" t="s">
        <v>55</v>
      </c>
      <c r="F26" s="120">
        <v>1</v>
      </c>
      <c r="G26" s="114">
        <v>3</v>
      </c>
      <c r="H26" s="119">
        <v>3</v>
      </c>
      <c r="I26" s="84"/>
    </row>
    <row r="27" s="69" customFormat="1" ht="23.25" customHeight="1" spans="1:9">
      <c r="A27" s="91"/>
      <c r="B27" s="104"/>
      <c r="C27" s="100" t="s">
        <v>67</v>
      </c>
      <c r="D27" s="113" t="s">
        <v>68</v>
      </c>
      <c r="E27" s="121" t="s">
        <v>69</v>
      </c>
      <c r="F27" s="118" t="s">
        <v>69</v>
      </c>
      <c r="G27" s="114">
        <v>3</v>
      </c>
      <c r="H27" s="119">
        <v>3</v>
      </c>
      <c r="I27" s="84"/>
    </row>
    <row r="28" s="69" customFormat="1" ht="23.25" customHeight="1" spans="1:9">
      <c r="A28" s="91"/>
      <c r="B28" s="91" t="s">
        <v>70</v>
      </c>
      <c r="C28" s="122" t="s">
        <v>71</v>
      </c>
      <c r="D28" s="123" t="s">
        <v>72</v>
      </c>
      <c r="E28" s="124" t="s">
        <v>73</v>
      </c>
      <c r="F28" s="101">
        <v>0.95</v>
      </c>
      <c r="G28" s="102">
        <v>5</v>
      </c>
      <c r="H28" s="91">
        <v>5</v>
      </c>
      <c r="I28" s="84"/>
    </row>
    <row r="29" s="69" customFormat="1" ht="23.25" customHeight="1" spans="1:9">
      <c r="A29" s="91"/>
      <c r="B29" s="91"/>
      <c r="C29" s="91" t="s">
        <v>74</v>
      </c>
      <c r="D29" s="88" t="s">
        <v>75</v>
      </c>
      <c r="E29" s="91" t="s">
        <v>73</v>
      </c>
      <c r="F29" s="101">
        <v>0.95</v>
      </c>
      <c r="G29" s="102">
        <v>5</v>
      </c>
      <c r="H29" s="91">
        <v>4</v>
      </c>
      <c r="I29" s="84"/>
    </row>
    <row r="30" s="69" customFormat="1" ht="23.25" customHeight="1" spans="1:9">
      <c r="A30" s="80" t="s">
        <v>76</v>
      </c>
      <c r="B30" s="125"/>
      <c r="C30" s="125"/>
      <c r="D30" s="125"/>
      <c r="E30" s="125"/>
      <c r="F30" s="125"/>
      <c r="G30" s="81"/>
      <c r="H30" s="91">
        <f>SUM(H12:H29)</f>
        <v>85.14</v>
      </c>
      <c r="I30" s="84"/>
    </row>
    <row r="31" s="69" customFormat="1" ht="23.25" customHeight="1" spans="1:9">
      <c r="A31" s="126" t="s">
        <v>77</v>
      </c>
      <c r="B31" s="127"/>
      <c r="C31" s="127"/>
      <c r="D31" s="127"/>
      <c r="E31" s="127"/>
      <c r="F31" s="127"/>
      <c r="G31" s="127"/>
      <c r="H31" s="127"/>
      <c r="I31" s="135"/>
    </row>
    <row r="32" s="70" customFormat="1" ht="45.95" customHeight="1" spans="1:9">
      <c r="A32" s="128" t="s">
        <v>78</v>
      </c>
      <c r="B32" s="128"/>
      <c r="C32" s="128"/>
      <c r="D32" s="128"/>
      <c r="E32" s="128"/>
      <c r="F32" s="128"/>
      <c r="G32" s="128"/>
      <c r="H32" s="128"/>
      <c r="I32" s="128"/>
    </row>
    <row r="33" s="70" customFormat="1" ht="42.75" customHeight="1" spans="1:9">
      <c r="A33" s="128" t="s">
        <v>79</v>
      </c>
      <c r="B33" s="128"/>
      <c r="C33" s="128"/>
      <c r="D33" s="128"/>
      <c r="E33" s="128"/>
      <c r="F33" s="128"/>
      <c r="G33" s="128"/>
      <c r="H33" s="128"/>
      <c r="I33" s="128"/>
    </row>
    <row r="34" s="69" customFormat="1" ht="13.5"/>
    <row r="35" s="69" customFormat="1" ht="13.5"/>
    <row r="36" s="69" customFormat="1" ht="13.5"/>
    <row r="37" s="69" customFormat="1" ht="13.5"/>
    <row r="38" s="69" customFormat="1" spans="16367:16369">
      <c r="XEM38" s="71"/>
      <c r="XEN38" s="71"/>
      <c r="XEO38" s="71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0:G30"/>
    <mergeCell ref="A31:I31"/>
    <mergeCell ref="A32:I32"/>
    <mergeCell ref="A33:I33"/>
    <mergeCell ref="A3:A6"/>
    <mergeCell ref="A7:A10"/>
    <mergeCell ref="A11:A29"/>
    <mergeCell ref="B12:B21"/>
    <mergeCell ref="B22:B24"/>
    <mergeCell ref="B25:B27"/>
    <mergeCell ref="B28:B29"/>
    <mergeCell ref="C12:C15"/>
    <mergeCell ref="C16:C17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28" sqref="E28"/>
    </sheetView>
  </sheetViews>
  <sheetFormatPr defaultColWidth="9" defaultRowHeight="13.5"/>
  <cols>
    <col min="1" max="1" width="8.10833333333333" style="52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0" width="12.6666666666667" customWidth="1"/>
    <col min="11" max="11" width="17.5" customWidth="1"/>
  </cols>
  <sheetData>
    <row r="1" ht="57" customHeight="1" spans="1:11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="51" customFormat="1" ht="30" customHeight="1" spans="1:11">
      <c r="A2" s="54" t="s">
        <v>81</v>
      </c>
      <c r="B2" s="55" t="s">
        <v>82</v>
      </c>
      <c r="C2" s="56" t="s">
        <v>83</v>
      </c>
      <c r="D2" s="55" t="s">
        <v>84</v>
      </c>
      <c r="E2" s="55"/>
      <c r="F2" s="55"/>
      <c r="G2" s="55"/>
      <c r="H2" s="55"/>
      <c r="I2" s="55"/>
      <c r="J2" s="54" t="s">
        <v>85</v>
      </c>
      <c r="K2" s="54" t="s">
        <v>86</v>
      </c>
    </row>
    <row r="3" s="51" customFormat="1" ht="30" customHeight="1" spans="1:11">
      <c r="A3" s="57"/>
      <c r="B3" s="55"/>
      <c r="C3" s="56"/>
      <c r="D3" s="55" t="s">
        <v>5</v>
      </c>
      <c r="E3" s="55"/>
      <c r="F3" s="55"/>
      <c r="G3" s="55"/>
      <c r="H3" s="55" t="s">
        <v>87</v>
      </c>
      <c r="I3" s="55" t="s">
        <v>88</v>
      </c>
      <c r="J3" s="57"/>
      <c r="K3" s="57"/>
    </row>
    <row r="4" s="51" customFormat="1" ht="30" customHeight="1" spans="1:11">
      <c r="A4" s="58"/>
      <c r="B4" s="55"/>
      <c r="C4" s="56"/>
      <c r="D4" s="56" t="s">
        <v>89</v>
      </c>
      <c r="E4" s="55" t="s">
        <v>90</v>
      </c>
      <c r="F4" s="55" t="s">
        <v>91</v>
      </c>
      <c r="G4" s="55" t="s">
        <v>92</v>
      </c>
      <c r="H4" s="55"/>
      <c r="I4" s="56"/>
      <c r="J4" s="58"/>
      <c r="K4" s="57"/>
    </row>
    <row r="5" ht="30" customHeight="1" spans="1:11">
      <c r="A5" s="59">
        <v>1</v>
      </c>
      <c r="B5" s="60" t="s">
        <v>93</v>
      </c>
      <c r="C5" s="61" t="s">
        <v>94</v>
      </c>
      <c r="D5" s="62">
        <f>E5+F5+G5</f>
        <v>322.95</v>
      </c>
      <c r="E5" s="62">
        <v>217</v>
      </c>
      <c r="F5" s="62">
        <v>105.95</v>
      </c>
      <c r="G5" s="62">
        <v>0</v>
      </c>
      <c r="H5" s="62">
        <v>317.93</v>
      </c>
      <c r="I5" s="66">
        <f>H5/D5</f>
        <v>0.984455798111163</v>
      </c>
      <c r="J5" s="59">
        <v>97.8</v>
      </c>
      <c r="K5" s="59"/>
    </row>
    <row r="6" ht="30" customHeight="1" spans="1:11">
      <c r="A6" s="59">
        <v>2</v>
      </c>
      <c r="B6" s="63" t="s">
        <v>95</v>
      </c>
      <c r="C6" s="61" t="s">
        <v>94</v>
      </c>
      <c r="D6" s="62">
        <v>90</v>
      </c>
      <c r="E6" s="5">
        <v>90</v>
      </c>
      <c r="F6" s="5" t="s">
        <v>33</v>
      </c>
      <c r="G6" s="5">
        <v>0</v>
      </c>
      <c r="H6" s="62">
        <v>89.92</v>
      </c>
      <c r="I6" s="66">
        <f>H6/D6</f>
        <v>0.999111111111111</v>
      </c>
      <c r="J6" s="59">
        <v>98</v>
      </c>
      <c r="K6" s="59"/>
    </row>
    <row r="7" ht="30" customHeight="1" spans="1:11">
      <c r="A7" s="59"/>
      <c r="B7" s="60"/>
      <c r="C7" s="61"/>
      <c r="D7" s="62"/>
      <c r="E7" s="5"/>
      <c r="F7" s="5"/>
      <c r="G7" s="5"/>
      <c r="H7" s="62"/>
      <c r="I7" s="66"/>
      <c r="J7" s="59"/>
      <c r="K7" s="59"/>
    </row>
    <row r="8" ht="60" customHeight="1" spans="1:11">
      <c r="A8" s="5"/>
      <c r="B8" s="64"/>
      <c r="C8" s="61"/>
      <c r="D8" s="62"/>
      <c r="E8" s="5"/>
      <c r="F8" s="5"/>
      <c r="G8" s="5"/>
      <c r="H8" s="64"/>
      <c r="I8" s="66"/>
      <c r="J8" s="5"/>
      <c r="K8" s="67"/>
    </row>
    <row r="9" ht="41" customHeight="1" spans="1:11">
      <c r="A9" s="59"/>
      <c r="B9" s="59"/>
      <c r="C9" s="61"/>
      <c r="D9" s="62"/>
      <c r="E9" s="59"/>
      <c r="F9" s="65"/>
      <c r="G9" s="59"/>
      <c r="H9" s="65"/>
      <c r="I9" s="66"/>
      <c r="J9" s="65"/>
      <c r="K9" s="67"/>
    </row>
    <row r="10" ht="30" customHeight="1" spans="1:11">
      <c r="A10" s="59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ht="30" customHeight="1" spans="1:11">
      <c r="A11" s="59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ht="30" customHeight="1" spans="1:11">
      <c r="A12" s="59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ht="30" customHeight="1" spans="1:11">
      <c r="A13" s="59"/>
      <c r="B13" s="63" t="s">
        <v>96</v>
      </c>
      <c r="C13" s="65"/>
      <c r="D13" s="59">
        <f>SUM(D5:D12)</f>
        <v>412.95</v>
      </c>
      <c r="E13" s="59">
        <f t="shared" ref="E13:F13" si="0">SUM(E5:E12)</f>
        <v>307</v>
      </c>
      <c r="F13" s="59" t="s">
        <v>33</v>
      </c>
      <c r="G13" s="59"/>
      <c r="H13" s="59">
        <f>SUM(H5:H12)</f>
        <v>407.85</v>
      </c>
      <c r="I13" s="68">
        <f>H13/D13</f>
        <v>0.987649836541954</v>
      </c>
      <c r="J13" s="65"/>
      <c r="K13" s="65"/>
    </row>
    <row r="15" spans="4:4">
      <c r="D15" t="s">
        <v>33</v>
      </c>
    </row>
    <row r="17" spans="4:4">
      <c r="D17" t="s">
        <v>33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9" workbookViewId="0">
      <selection activeCell="K25" sqref="K25:L26"/>
    </sheetView>
  </sheetViews>
  <sheetFormatPr defaultColWidth="9" defaultRowHeight="13.5"/>
  <cols>
    <col min="1" max="1" width="5.21666666666667" customWidth="1"/>
    <col min="3" max="3" width="10.25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82</v>
      </c>
      <c r="B2" s="2"/>
      <c r="C2" s="2" t="s">
        <v>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83</v>
      </c>
      <c r="B3" s="2"/>
      <c r="C3" s="3" t="s">
        <v>94</v>
      </c>
      <c r="D3" s="3"/>
      <c r="E3" s="3"/>
      <c r="F3" s="3"/>
      <c r="G3" s="3"/>
      <c r="H3" s="3" t="s">
        <v>98</v>
      </c>
      <c r="I3" s="3"/>
      <c r="J3" s="3" t="s">
        <v>2</v>
      </c>
      <c r="K3" s="3"/>
      <c r="L3" s="3"/>
      <c r="M3" s="3"/>
      <c r="N3" s="3"/>
    </row>
    <row r="4" ht="15" customHeight="1" spans="1:14">
      <c r="A4" s="2" t="s">
        <v>84</v>
      </c>
      <c r="B4" s="2"/>
      <c r="C4" s="3"/>
      <c r="D4" s="3"/>
      <c r="E4" s="3" t="s">
        <v>4</v>
      </c>
      <c r="F4" s="3" t="s">
        <v>99</v>
      </c>
      <c r="G4" s="3"/>
      <c r="H4" s="3" t="s">
        <v>100</v>
      </c>
      <c r="I4" s="3"/>
      <c r="J4" s="3" t="s">
        <v>8</v>
      </c>
      <c r="K4" s="3"/>
      <c r="L4" s="3" t="s">
        <v>101</v>
      </c>
      <c r="M4" s="3"/>
      <c r="N4" s="3" t="s">
        <v>9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102</v>
      </c>
      <c r="D6" s="4"/>
      <c r="E6" s="3">
        <v>207</v>
      </c>
      <c r="F6" s="3">
        <f>SUM(F7:G9)</f>
        <v>322.95</v>
      </c>
      <c r="G6" s="3"/>
      <c r="H6" s="3">
        <v>317.93</v>
      </c>
      <c r="I6" s="3"/>
      <c r="J6" s="3">
        <v>10</v>
      </c>
      <c r="K6" s="3"/>
      <c r="L6" s="35">
        <f>H6/F6</f>
        <v>0.984455798111163</v>
      </c>
      <c r="M6" s="3"/>
      <c r="N6" s="3">
        <v>9.8</v>
      </c>
    </row>
    <row r="7" ht="15" customHeight="1" spans="1:17">
      <c r="A7" s="2"/>
      <c r="B7" s="2"/>
      <c r="C7" s="3" t="s">
        <v>103</v>
      </c>
      <c r="D7" s="3"/>
      <c r="E7" s="3">
        <v>207</v>
      </c>
      <c r="F7" s="3">
        <v>217</v>
      </c>
      <c r="G7" s="3"/>
      <c r="H7" s="3"/>
      <c r="I7" s="3"/>
      <c r="J7" s="3" t="s">
        <v>12</v>
      </c>
      <c r="K7" s="3"/>
      <c r="L7" s="36" t="s">
        <v>104</v>
      </c>
      <c r="M7" s="3"/>
      <c r="N7" s="3" t="s">
        <v>12</v>
      </c>
      <c r="Q7" t="s">
        <v>33</v>
      </c>
    </row>
    <row r="8" ht="15" customHeight="1" spans="1:14">
      <c r="A8" s="2"/>
      <c r="B8" s="2"/>
      <c r="C8" s="3" t="s">
        <v>105</v>
      </c>
      <c r="D8" s="3"/>
      <c r="E8" s="3"/>
      <c r="F8" s="3">
        <v>105.95</v>
      </c>
      <c r="G8" s="3"/>
      <c r="H8" s="3"/>
      <c r="I8" s="3"/>
      <c r="J8" s="3" t="s">
        <v>12</v>
      </c>
      <c r="K8" s="3"/>
      <c r="L8" s="3"/>
      <c r="M8" s="3"/>
      <c r="N8" s="3" t="s">
        <v>12</v>
      </c>
    </row>
    <row r="9" ht="15" customHeight="1" spans="1:17">
      <c r="A9" s="2"/>
      <c r="B9" s="2"/>
      <c r="C9" s="2" t="s">
        <v>92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  <c r="Q9" t="s">
        <v>33</v>
      </c>
    </row>
    <row r="10" ht="15" customHeight="1" spans="1:14">
      <c r="A10" s="2" t="s">
        <v>106</v>
      </c>
      <c r="B10" s="2" t="s">
        <v>15</v>
      </c>
      <c r="C10" s="2"/>
      <c r="D10" s="2"/>
      <c r="E10" s="2"/>
      <c r="F10" s="2"/>
      <c r="G10" s="2"/>
      <c r="H10" s="2" t="s">
        <v>107</v>
      </c>
      <c r="I10" s="2"/>
      <c r="J10" s="2"/>
      <c r="K10" s="2"/>
      <c r="L10" s="2"/>
      <c r="M10" s="2"/>
      <c r="N10" s="2"/>
    </row>
    <row r="11" ht="66" customHeight="1" spans="1:14">
      <c r="A11" s="2"/>
      <c r="B11" s="8" t="s">
        <v>108</v>
      </c>
      <c r="C11" s="9"/>
      <c r="D11" s="9"/>
      <c r="E11" s="9"/>
      <c r="F11" s="9"/>
      <c r="G11" s="10"/>
      <c r="H11" s="8" t="s">
        <v>109</v>
      </c>
      <c r="I11" s="9"/>
      <c r="J11" s="9"/>
      <c r="K11" s="9"/>
      <c r="L11" s="9"/>
      <c r="M11" s="9"/>
      <c r="N11" s="10"/>
    </row>
    <row r="12" ht="18.9" customHeight="1" spans="1:14">
      <c r="A12" s="11" t="s">
        <v>110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15" customHeight="1" spans="1:14">
      <c r="A13" s="11"/>
      <c r="B13" s="13" t="s">
        <v>111</v>
      </c>
      <c r="C13" s="13" t="s">
        <v>112</v>
      </c>
      <c r="D13" s="39" t="s">
        <v>113</v>
      </c>
      <c r="E13" s="40"/>
      <c r="F13" s="40"/>
      <c r="G13" s="40">
        <v>100</v>
      </c>
      <c r="H13" s="41">
        <v>228</v>
      </c>
      <c r="I13" s="12">
        <v>7</v>
      </c>
      <c r="J13" s="12"/>
      <c r="K13" s="12">
        <v>7</v>
      </c>
      <c r="L13" s="12"/>
      <c r="M13" s="12"/>
      <c r="N13" s="12"/>
    </row>
    <row r="14" ht="15" customHeight="1" spans="1:14">
      <c r="A14" s="11"/>
      <c r="B14" s="19"/>
      <c r="C14" s="23"/>
      <c r="D14" s="39" t="s">
        <v>114</v>
      </c>
      <c r="E14" s="40"/>
      <c r="F14" s="40"/>
      <c r="G14" s="40">
        <v>1</v>
      </c>
      <c r="H14" s="41">
        <v>2</v>
      </c>
      <c r="I14" s="12">
        <v>7</v>
      </c>
      <c r="J14" s="12"/>
      <c r="K14" s="12">
        <v>7</v>
      </c>
      <c r="L14" s="12"/>
      <c r="M14" s="12"/>
      <c r="N14" s="12"/>
    </row>
    <row r="15" ht="15" customHeight="1" spans="1:14">
      <c r="A15" s="11"/>
      <c r="B15" s="19"/>
      <c r="C15" s="13" t="s">
        <v>115</v>
      </c>
      <c r="D15" s="20" t="s">
        <v>116</v>
      </c>
      <c r="E15" s="20"/>
      <c r="F15" s="20"/>
      <c r="G15" s="42" t="s">
        <v>55</v>
      </c>
      <c r="H15" s="43">
        <v>1</v>
      </c>
      <c r="I15" s="12">
        <v>7</v>
      </c>
      <c r="J15" s="12"/>
      <c r="K15" s="12">
        <v>7</v>
      </c>
      <c r="L15" s="12"/>
      <c r="M15" s="12"/>
      <c r="N15" s="12"/>
    </row>
    <row r="16" ht="15" customHeight="1" spans="1:14">
      <c r="A16" s="11"/>
      <c r="B16" s="19"/>
      <c r="C16" s="23"/>
      <c r="D16" s="20" t="s">
        <v>117</v>
      </c>
      <c r="E16" s="20"/>
      <c r="F16" s="20"/>
      <c r="G16" s="42" t="s">
        <v>55</v>
      </c>
      <c r="H16" s="43">
        <v>1</v>
      </c>
      <c r="I16" s="12">
        <v>7</v>
      </c>
      <c r="J16" s="12"/>
      <c r="K16" s="12">
        <v>7</v>
      </c>
      <c r="L16" s="12"/>
      <c r="M16" s="12"/>
      <c r="N16" s="12"/>
    </row>
    <row r="17" ht="15" customHeight="1" spans="1:14">
      <c r="A17" s="11"/>
      <c r="B17" s="19"/>
      <c r="C17" s="12" t="s">
        <v>118</v>
      </c>
      <c r="D17" s="20" t="s">
        <v>119</v>
      </c>
      <c r="E17" s="20"/>
      <c r="F17" s="20"/>
      <c r="G17" s="44">
        <v>0.95</v>
      </c>
      <c r="H17" s="45">
        <v>0.95</v>
      </c>
      <c r="I17" s="12">
        <v>8</v>
      </c>
      <c r="J17" s="12"/>
      <c r="K17" s="12">
        <v>8</v>
      </c>
      <c r="L17" s="12"/>
      <c r="M17" s="12"/>
      <c r="N17" s="12"/>
    </row>
    <row r="18" ht="15" customHeight="1" spans="1:14">
      <c r="A18" s="11"/>
      <c r="B18" s="19"/>
      <c r="C18" s="13" t="s">
        <v>120</v>
      </c>
      <c r="D18" s="20" t="s">
        <v>121</v>
      </c>
      <c r="E18" s="20"/>
      <c r="F18" s="20"/>
      <c r="G18" s="44">
        <v>0.98</v>
      </c>
      <c r="H18" s="46">
        <v>0.98</v>
      </c>
      <c r="I18" s="12">
        <v>7</v>
      </c>
      <c r="J18" s="12"/>
      <c r="K18" s="12">
        <v>7</v>
      </c>
      <c r="L18" s="12"/>
      <c r="M18" s="12"/>
      <c r="N18" s="12"/>
    </row>
    <row r="19" ht="15" customHeight="1" spans="1:14">
      <c r="A19" s="11"/>
      <c r="B19" s="19"/>
      <c r="C19" s="19"/>
      <c r="D19" s="20" t="s">
        <v>122</v>
      </c>
      <c r="E19" s="20"/>
      <c r="F19" s="20"/>
      <c r="G19" s="42" t="s">
        <v>123</v>
      </c>
      <c r="H19" s="47" t="str">
        <f>G19</f>
        <v>真实有效</v>
      </c>
      <c r="I19" s="12">
        <v>7</v>
      </c>
      <c r="J19" s="12"/>
      <c r="K19" s="12">
        <v>7</v>
      </c>
      <c r="L19" s="12"/>
      <c r="M19" s="12"/>
      <c r="N19" s="12"/>
    </row>
    <row r="20" ht="21" customHeight="1" spans="1:14">
      <c r="A20" s="11"/>
      <c r="B20" s="25" t="s">
        <v>124</v>
      </c>
      <c r="C20" s="25" t="s">
        <v>125</v>
      </c>
      <c r="D20" s="26" t="s">
        <v>42</v>
      </c>
      <c r="E20" s="26"/>
      <c r="F20" s="26"/>
      <c r="G20" s="42" t="s">
        <v>43</v>
      </c>
      <c r="H20" s="48" t="s">
        <v>43</v>
      </c>
      <c r="I20" s="37">
        <v>5</v>
      </c>
      <c r="J20" s="37"/>
      <c r="K20" s="37">
        <v>4.5</v>
      </c>
      <c r="L20" s="37"/>
      <c r="M20" s="37"/>
      <c r="N20" s="37"/>
    </row>
    <row r="21" ht="15" customHeight="1" spans="1:14">
      <c r="A21" s="11"/>
      <c r="B21" s="27"/>
      <c r="C21" s="27"/>
      <c r="D21" s="26" t="s">
        <v>126</v>
      </c>
      <c r="E21" s="26"/>
      <c r="F21" s="26"/>
      <c r="G21" s="42" t="s">
        <v>43</v>
      </c>
      <c r="H21" s="48" t="s">
        <v>43</v>
      </c>
      <c r="I21" s="37">
        <v>5</v>
      </c>
      <c r="J21" s="37"/>
      <c r="K21" s="37">
        <v>4.5</v>
      </c>
      <c r="L21" s="37"/>
      <c r="M21" s="37"/>
      <c r="N21" s="37"/>
    </row>
    <row r="22" ht="15" customHeight="1" spans="1:14">
      <c r="A22" s="11"/>
      <c r="B22" s="27"/>
      <c r="C22" s="25" t="s">
        <v>127</v>
      </c>
      <c r="D22" s="26" t="s">
        <v>128</v>
      </c>
      <c r="E22" s="26"/>
      <c r="F22" s="26"/>
      <c r="G22" s="42" t="s">
        <v>129</v>
      </c>
      <c r="H22" s="49" t="s">
        <v>130</v>
      </c>
      <c r="I22" s="37">
        <v>4</v>
      </c>
      <c r="J22" s="37"/>
      <c r="K22" s="37">
        <v>4</v>
      </c>
      <c r="L22" s="37"/>
      <c r="M22" s="37"/>
      <c r="N22" s="37"/>
    </row>
    <row r="23" ht="16" customHeight="1" spans="1:14">
      <c r="A23" s="11"/>
      <c r="B23" s="27"/>
      <c r="C23" s="27"/>
      <c r="D23" s="26" t="s">
        <v>131</v>
      </c>
      <c r="E23" s="26"/>
      <c r="F23" s="26"/>
      <c r="G23" s="44">
        <v>0.7</v>
      </c>
      <c r="H23" s="45">
        <v>0.75</v>
      </c>
      <c r="I23" s="37">
        <v>4</v>
      </c>
      <c r="J23" s="37"/>
      <c r="K23" s="37">
        <v>4</v>
      </c>
      <c r="L23" s="37"/>
      <c r="M23" s="37"/>
      <c r="N23" s="37"/>
    </row>
    <row r="24" ht="16" customHeight="1" spans="1:14">
      <c r="A24" s="11"/>
      <c r="B24" s="27"/>
      <c r="C24" s="37" t="s">
        <v>132</v>
      </c>
      <c r="D24" s="26" t="s">
        <v>133</v>
      </c>
      <c r="E24" s="26"/>
      <c r="F24" s="26"/>
      <c r="G24" s="17">
        <v>50</v>
      </c>
      <c r="H24" s="50">
        <v>60</v>
      </c>
      <c r="I24" s="37">
        <v>4</v>
      </c>
      <c r="J24" s="37"/>
      <c r="K24" s="37">
        <v>4</v>
      </c>
      <c r="L24" s="37"/>
      <c r="M24" s="37"/>
      <c r="N24" s="37"/>
    </row>
    <row r="25" ht="16" customHeight="1" spans="1:14">
      <c r="A25" s="11"/>
      <c r="B25" s="27"/>
      <c r="C25" s="25" t="s">
        <v>134</v>
      </c>
      <c r="D25" s="26" t="s">
        <v>135</v>
      </c>
      <c r="E25" s="26"/>
      <c r="F25" s="26"/>
      <c r="G25" s="42" t="s">
        <v>136</v>
      </c>
      <c r="H25" s="49" t="s">
        <v>136</v>
      </c>
      <c r="I25" s="37">
        <v>4</v>
      </c>
      <c r="J25" s="37"/>
      <c r="K25" s="37">
        <v>4</v>
      </c>
      <c r="L25" s="37"/>
      <c r="M25" s="37"/>
      <c r="N25" s="37"/>
    </row>
    <row r="26" ht="15" customHeight="1" spans="1:14">
      <c r="A26" s="11"/>
      <c r="B26" s="30"/>
      <c r="C26" s="30"/>
      <c r="D26" s="26" t="s">
        <v>137</v>
      </c>
      <c r="E26" s="26"/>
      <c r="F26" s="26"/>
      <c r="G26" s="42" t="s">
        <v>41</v>
      </c>
      <c r="H26" s="49" t="s">
        <v>41</v>
      </c>
      <c r="I26" s="37">
        <v>4</v>
      </c>
      <c r="J26" s="37"/>
      <c r="K26" s="37">
        <v>4</v>
      </c>
      <c r="L26" s="37"/>
      <c r="M26" s="37"/>
      <c r="N26" s="37"/>
    </row>
    <row r="27" ht="15" customHeight="1" spans="1:14">
      <c r="A27" s="11"/>
      <c r="B27" s="25" t="s">
        <v>138</v>
      </c>
      <c r="C27" s="25" t="s">
        <v>139</v>
      </c>
      <c r="D27" s="26" t="s">
        <v>140</v>
      </c>
      <c r="E27" s="26"/>
      <c r="F27" s="26"/>
      <c r="G27" s="42" t="s">
        <v>141</v>
      </c>
      <c r="H27" s="48" t="s">
        <v>141</v>
      </c>
      <c r="I27" s="37">
        <v>5</v>
      </c>
      <c r="J27" s="37"/>
      <c r="K27" s="37">
        <v>5</v>
      </c>
      <c r="L27" s="37"/>
      <c r="M27" s="37"/>
      <c r="N27" s="37"/>
    </row>
    <row r="28" ht="15" customHeight="1" spans="1:14">
      <c r="A28" s="29"/>
      <c r="B28" s="30"/>
      <c r="C28" s="30"/>
      <c r="D28" s="26" t="s">
        <v>142</v>
      </c>
      <c r="E28" s="26"/>
      <c r="F28" s="26"/>
      <c r="G28" s="42" t="s">
        <v>141</v>
      </c>
      <c r="H28" s="48" t="s">
        <v>141</v>
      </c>
      <c r="I28" s="37">
        <v>5</v>
      </c>
      <c r="J28" s="37"/>
      <c r="K28" s="37">
        <v>4</v>
      </c>
      <c r="L28" s="37"/>
      <c r="M28" s="37"/>
      <c r="N28" s="37"/>
    </row>
    <row r="29" ht="15" customHeight="1" spans="1:16">
      <c r="A29" s="29" t="s">
        <v>143</v>
      </c>
      <c r="B29" s="29"/>
      <c r="C29" s="29"/>
      <c r="D29" s="29"/>
      <c r="E29" s="29"/>
      <c r="F29" s="29"/>
      <c r="G29" s="29"/>
      <c r="H29" s="29"/>
      <c r="I29" s="29">
        <f>SUM(I13:I28)</f>
        <v>90</v>
      </c>
      <c r="J29" s="29"/>
      <c r="K29" s="29">
        <f>SUM(K13:K28)</f>
        <v>88</v>
      </c>
      <c r="L29" s="29"/>
      <c r="M29" s="37" t="s">
        <v>33</v>
      </c>
      <c r="N29" s="37"/>
      <c r="P29">
        <f>K29+N6</f>
        <v>97.8</v>
      </c>
    </row>
    <row r="30" spans="1:14">
      <c r="A30" s="31" t="s">
        <v>144</v>
      </c>
      <c r="B30" s="32" t="s">
        <v>145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8"/>
    </row>
    <row r="31" spans="1:14">
      <c r="A31" s="34" t="s">
        <v>146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ht="51.9" customHeight="1" spans="1:14">
      <c r="A32" s="34" t="s">
        <v>147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ht="41.1" customHeight="1" spans="1:14">
      <c r="A33" s="34" t="s">
        <v>148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6" spans="14:14">
      <c r="N36" t="s">
        <v>33</v>
      </c>
    </row>
  </sheetData>
  <mergeCells count="12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7"/>
    <mergeCell ref="B13:B19"/>
    <mergeCell ref="B20:B26"/>
    <mergeCell ref="B27:B28"/>
    <mergeCell ref="C13:C14"/>
    <mergeCell ref="C15:C16"/>
    <mergeCell ref="C18:C19"/>
    <mergeCell ref="C20:C21"/>
    <mergeCell ref="C22:C23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selection activeCell="P21" sqref="P21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82</v>
      </c>
      <c r="B2" s="2"/>
      <c r="C2" s="2" t="s">
        <v>95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83</v>
      </c>
      <c r="B3" s="2"/>
      <c r="C3" s="2" t="s">
        <v>94</v>
      </c>
      <c r="D3" s="2"/>
      <c r="E3" s="2"/>
      <c r="F3" s="2"/>
      <c r="G3" s="2"/>
      <c r="H3" s="2" t="s">
        <v>98</v>
      </c>
      <c r="I3" s="2"/>
      <c r="J3" s="3" t="s">
        <v>2</v>
      </c>
      <c r="K3" s="3"/>
      <c r="L3" s="3"/>
      <c r="M3" s="3"/>
      <c r="N3" s="3"/>
    </row>
    <row r="4" customFormat="1" spans="1:14">
      <c r="A4" s="3" t="s">
        <v>84</v>
      </c>
      <c r="B4" s="3"/>
      <c r="C4" s="3"/>
      <c r="D4" s="3"/>
      <c r="E4" s="3" t="s">
        <v>4</v>
      </c>
      <c r="F4" s="3" t="s">
        <v>99</v>
      </c>
      <c r="G4" s="3"/>
      <c r="H4" s="3" t="s">
        <v>100</v>
      </c>
      <c r="I4" s="3"/>
      <c r="J4" s="3" t="s">
        <v>8</v>
      </c>
      <c r="K4" s="3"/>
      <c r="L4" s="3" t="s">
        <v>101</v>
      </c>
      <c r="M4" s="3"/>
      <c r="N4" s="3" t="s">
        <v>9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7">
      <c r="A6" s="3"/>
      <c r="B6" s="3"/>
      <c r="C6" s="4" t="s">
        <v>102</v>
      </c>
      <c r="D6" s="4"/>
      <c r="E6" s="5">
        <v>90</v>
      </c>
      <c r="F6" s="6">
        <v>90</v>
      </c>
      <c r="G6" s="7"/>
      <c r="H6" s="6">
        <v>89.92</v>
      </c>
      <c r="I6" s="7"/>
      <c r="J6" s="3">
        <v>10</v>
      </c>
      <c r="K6" s="3"/>
      <c r="L6" s="35">
        <f>H6/F6</f>
        <v>0.999111111111111</v>
      </c>
      <c r="M6" s="3"/>
      <c r="N6" s="3">
        <v>10</v>
      </c>
      <c r="Q6" t="s">
        <v>33</v>
      </c>
    </row>
    <row r="7" customFormat="1" ht="24" customHeight="1" spans="1:14">
      <c r="A7" s="3"/>
      <c r="B7" s="3"/>
      <c r="C7" s="3" t="s">
        <v>103</v>
      </c>
      <c r="D7" s="3"/>
      <c r="E7" s="5">
        <v>90</v>
      </c>
      <c r="F7" s="6">
        <v>90</v>
      </c>
      <c r="G7" s="7"/>
      <c r="H7" s="6">
        <v>89.92</v>
      </c>
      <c r="I7" s="7"/>
      <c r="J7" s="3" t="s">
        <v>12</v>
      </c>
      <c r="K7" s="3"/>
      <c r="L7" s="36" t="s">
        <v>104</v>
      </c>
      <c r="M7" s="3"/>
      <c r="N7" s="3" t="s">
        <v>12</v>
      </c>
    </row>
    <row r="8" customFormat="1" spans="1:14">
      <c r="A8" s="3"/>
      <c r="B8" s="3"/>
      <c r="C8" s="3" t="s">
        <v>105</v>
      </c>
      <c r="D8" s="3"/>
      <c r="E8" s="3" t="s">
        <v>33</v>
      </c>
      <c r="F8" s="6" t="s">
        <v>33</v>
      </c>
      <c r="G8" s="7"/>
      <c r="H8" s="3" t="s">
        <v>33</v>
      </c>
      <c r="I8" s="3"/>
      <c r="J8" s="3" t="s">
        <v>12</v>
      </c>
      <c r="K8" s="3"/>
      <c r="L8" s="3"/>
      <c r="M8" s="3"/>
      <c r="N8" s="3" t="s">
        <v>12</v>
      </c>
    </row>
    <row r="9" customFormat="1" spans="1:17">
      <c r="A9" s="3"/>
      <c r="B9" s="3"/>
      <c r="C9" s="3" t="s">
        <v>92</v>
      </c>
      <c r="D9" s="3"/>
      <c r="E9" s="3"/>
      <c r="F9" s="3"/>
      <c r="G9" s="3"/>
      <c r="H9" s="3"/>
      <c r="I9" s="3"/>
      <c r="J9" s="3" t="s">
        <v>12</v>
      </c>
      <c r="K9" s="3"/>
      <c r="L9" s="3"/>
      <c r="M9" s="3"/>
      <c r="N9" s="3" t="s">
        <v>12</v>
      </c>
      <c r="Q9" t="s">
        <v>33</v>
      </c>
    </row>
    <row r="10" customFormat="1" spans="1:14">
      <c r="A10" s="3" t="s">
        <v>106</v>
      </c>
      <c r="B10" s="3" t="s">
        <v>15</v>
      </c>
      <c r="C10" s="3"/>
      <c r="D10" s="3"/>
      <c r="E10" s="3"/>
      <c r="F10" s="3"/>
      <c r="G10" s="3"/>
      <c r="H10" s="3" t="s">
        <v>107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8" t="s">
        <v>149</v>
      </c>
      <c r="C11" s="9"/>
      <c r="D11" s="9"/>
      <c r="E11" s="9"/>
      <c r="F11" s="9"/>
      <c r="G11" s="10"/>
      <c r="H11" s="8" t="s">
        <v>150</v>
      </c>
      <c r="I11" s="9"/>
      <c r="J11" s="9"/>
      <c r="K11" s="9"/>
      <c r="L11" s="9"/>
      <c r="M11" s="9"/>
      <c r="N11" s="10"/>
    </row>
    <row r="12" customFormat="1" ht="18.9" customHeight="1" spans="1:14">
      <c r="A12" s="11" t="s">
        <v>110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customFormat="1" ht="15" customHeight="1" spans="1:14">
      <c r="A13" s="11"/>
      <c r="B13" s="13" t="s">
        <v>111</v>
      </c>
      <c r="C13" s="12" t="s">
        <v>112</v>
      </c>
      <c r="D13" s="14" t="s">
        <v>151</v>
      </c>
      <c r="E13" s="15"/>
      <c r="F13" s="16"/>
      <c r="G13" s="17">
        <v>10</v>
      </c>
      <c r="H13" s="18">
        <v>10</v>
      </c>
      <c r="I13" s="12">
        <v>10</v>
      </c>
      <c r="J13" s="12"/>
      <c r="K13" s="12">
        <v>10</v>
      </c>
      <c r="L13" s="12"/>
      <c r="M13" s="12"/>
      <c r="N13" s="12"/>
    </row>
    <row r="14" customFormat="1" ht="15" customHeight="1" spans="1:14">
      <c r="A14" s="11"/>
      <c r="B14" s="19"/>
      <c r="C14" s="12" t="s">
        <v>115</v>
      </c>
      <c r="D14" s="20" t="s">
        <v>152</v>
      </c>
      <c r="E14" s="20"/>
      <c r="F14" s="20"/>
      <c r="G14" s="17" t="s">
        <v>153</v>
      </c>
      <c r="H14" s="21">
        <v>1</v>
      </c>
      <c r="I14" s="12">
        <v>10</v>
      </c>
      <c r="J14" s="12"/>
      <c r="K14" s="12">
        <v>10</v>
      </c>
      <c r="L14" s="12"/>
      <c r="M14" s="12"/>
      <c r="N14" s="12"/>
    </row>
    <row r="15" customFormat="1" ht="15" customHeight="1" spans="1:14">
      <c r="A15" s="11"/>
      <c r="B15" s="19"/>
      <c r="C15" s="12" t="s">
        <v>118</v>
      </c>
      <c r="D15" s="20" t="s">
        <v>154</v>
      </c>
      <c r="E15" s="20"/>
      <c r="F15" s="20"/>
      <c r="G15" s="17" t="s">
        <v>69</v>
      </c>
      <c r="H15" s="22" t="s">
        <v>69</v>
      </c>
      <c r="I15" s="12">
        <v>10</v>
      </c>
      <c r="J15" s="12"/>
      <c r="K15" s="12">
        <v>10</v>
      </c>
      <c r="L15" s="12"/>
      <c r="M15" s="12"/>
      <c r="N15" s="12"/>
    </row>
    <row r="16" customFormat="1" ht="15" customHeight="1" spans="1:14">
      <c r="A16" s="11"/>
      <c r="B16" s="19"/>
      <c r="C16" s="13" t="s">
        <v>120</v>
      </c>
      <c r="D16" s="20" t="s">
        <v>155</v>
      </c>
      <c r="E16" s="20"/>
      <c r="F16" s="20"/>
      <c r="G16" s="17" t="s">
        <v>156</v>
      </c>
      <c r="H16" s="18" t="s">
        <v>156</v>
      </c>
      <c r="I16" s="12">
        <v>10</v>
      </c>
      <c r="J16" s="12"/>
      <c r="K16" s="12">
        <v>10</v>
      </c>
      <c r="L16" s="12"/>
      <c r="M16" s="12"/>
      <c r="N16" s="12"/>
    </row>
    <row r="17" customFormat="1" ht="15" customHeight="1" spans="1:14">
      <c r="A17" s="11"/>
      <c r="B17" s="23"/>
      <c r="C17" s="19"/>
      <c r="D17" s="20" t="s">
        <v>157</v>
      </c>
      <c r="E17" s="20"/>
      <c r="F17" s="20"/>
      <c r="G17" s="24">
        <v>1</v>
      </c>
      <c r="H17" s="22">
        <v>1</v>
      </c>
      <c r="I17" s="12">
        <v>10</v>
      </c>
      <c r="J17" s="12"/>
      <c r="K17" s="12">
        <v>10</v>
      </c>
      <c r="L17" s="12"/>
      <c r="M17" s="12"/>
      <c r="N17" s="12"/>
    </row>
    <row r="18" customFormat="1" ht="15" customHeight="1" spans="1:14">
      <c r="A18" s="11"/>
      <c r="B18" s="25" t="s">
        <v>124</v>
      </c>
      <c r="C18" s="25" t="s">
        <v>125</v>
      </c>
      <c r="D18" s="26" t="s">
        <v>42</v>
      </c>
      <c r="E18" s="26"/>
      <c r="F18" s="26"/>
      <c r="G18" s="17" t="s">
        <v>43</v>
      </c>
      <c r="H18" s="22" t="s">
        <v>43</v>
      </c>
      <c r="I18" s="37">
        <v>5</v>
      </c>
      <c r="J18" s="37"/>
      <c r="K18" s="37">
        <v>4.5</v>
      </c>
      <c r="L18" s="37"/>
      <c r="M18" s="37"/>
      <c r="N18" s="37"/>
    </row>
    <row r="19" customFormat="1" ht="15" customHeight="1" spans="1:14">
      <c r="A19" s="11"/>
      <c r="B19" s="27"/>
      <c r="C19" s="27"/>
      <c r="D19" s="26" t="s">
        <v>158</v>
      </c>
      <c r="E19" s="26"/>
      <c r="F19" s="26"/>
      <c r="G19" s="17" t="s">
        <v>43</v>
      </c>
      <c r="H19" s="22" t="s">
        <v>43</v>
      </c>
      <c r="I19" s="37">
        <v>5</v>
      </c>
      <c r="J19" s="37"/>
      <c r="K19" s="37">
        <v>4.5</v>
      </c>
      <c r="L19" s="37"/>
      <c r="M19" s="37"/>
      <c r="N19" s="37"/>
    </row>
    <row r="20" customFormat="1" ht="15" customHeight="1" spans="1:14">
      <c r="A20" s="11"/>
      <c r="B20" s="27"/>
      <c r="C20" s="25" t="s">
        <v>127</v>
      </c>
      <c r="D20" s="26" t="s">
        <v>128</v>
      </c>
      <c r="E20" s="26"/>
      <c r="F20" s="26"/>
      <c r="G20" s="17" t="s">
        <v>159</v>
      </c>
      <c r="H20" s="22" t="s">
        <v>159</v>
      </c>
      <c r="I20" s="37">
        <v>5</v>
      </c>
      <c r="J20" s="37"/>
      <c r="K20" s="37">
        <v>5</v>
      </c>
      <c r="L20" s="37"/>
      <c r="M20" s="37"/>
      <c r="N20" s="37"/>
    </row>
    <row r="21" customFormat="1" ht="24" customHeight="1" spans="1:14">
      <c r="A21" s="11"/>
      <c r="B21" s="27"/>
      <c r="C21" s="27"/>
      <c r="D21" s="26" t="s">
        <v>160</v>
      </c>
      <c r="E21" s="26"/>
      <c r="F21" s="26"/>
      <c r="G21" s="17" t="s">
        <v>159</v>
      </c>
      <c r="H21" s="18" t="s">
        <v>159</v>
      </c>
      <c r="I21" s="37">
        <v>5</v>
      </c>
      <c r="J21" s="37"/>
      <c r="K21" s="37">
        <v>5</v>
      </c>
      <c r="L21" s="37"/>
      <c r="M21" s="37"/>
      <c r="N21" s="37"/>
    </row>
    <row r="22" customFormat="1" ht="24" customHeight="1" spans="1:14">
      <c r="A22" s="11"/>
      <c r="B22" s="27"/>
      <c r="C22" s="25" t="s">
        <v>134</v>
      </c>
      <c r="D22" s="26" t="s">
        <v>161</v>
      </c>
      <c r="E22" s="26"/>
      <c r="F22" s="26"/>
      <c r="G22" s="17" t="s">
        <v>41</v>
      </c>
      <c r="H22" s="18" t="s">
        <v>41</v>
      </c>
      <c r="I22" s="37">
        <v>5</v>
      </c>
      <c r="J22" s="37"/>
      <c r="K22" s="37">
        <v>5</v>
      </c>
      <c r="L22" s="37"/>
      <c r="M22" s="37"/>
      <c r="N22" s="37"/>
    </row>
    <row r="23" customFormat="1" ht="15" customHeight="1" spans="1:14">
      <c r="A23" s="11"/>
      <c r="B23" s="27"/>
      <c r="C23" s="27"/>
      <c r="D23" s="26" t="s">
        <v>162</v>
      </c>
      <c r="E23" s="26"/>
      <c r="F23" s="26"/>
      <c r="G23" s="17" t="s">
        <v>41</v>
      </c>
      <c r="H23" s="18" t="s">
        <v>41</v>
      </c>
      <c r="I23" s="37">
        <v>5</v>
      </c>
      <c r="J23" s="37"/>
      <c r="K23" s="37">
        <v>5</v>
      </c>
      <c r="L23" s="37"/>
      <c r="M23" s="37"/>
      <c r="N23" s="37"/>
    </row>
    <row r="24" customFormat="1" ht="15" customHeight="1" spans="1:14">
      <c r="A24" s="11"/>
      <c r="B24" s="25" t="s">
        <v>138</v>
      </c>
      <c r="C24" s="25" t="s">
        <v>139</v>
      </c>
      <c r="D24" s="26" t="s">
        <v>140</v>
      </c>
      <c r="E24" s="26"/>
      <c r="F24" s="26"/>
      <c r="G24" s="17" t="s">
        <v>163</v>
      </c>
      <c r="H24" s="28">
        <v>0.95</v>
      </c>
      <c r="I24" s="37">
        <v>5</v>
      </c>
      <c r="J24" s="37"/>
      <c r="K24" s="37">
        <v>5</v>
      </c>
      <c r="L24" s="37"/>
      <c r="M24" s="37"/>
      <c r="N24" s="37"/>
    </row>
    <row r="25" customFormat="1" ht="15" customHeight="1" spans="1:14">
      <c r="A25" s="29"/>
      <c r="B25" s="30"/>
      <c r="C25" s="30"/>
      <c r="D25" s="26" t="s">
        <v>164</v>
      </c>
      <c r="E25" s="26"/>
      <c r="F25" s="26"/>
      <c r="G25" s="17" t="s">
        <v>163</v>
      </c>
      <c r="H25" s="28">
        <v>0.95</v>
      </c>
      <c r="I25" s="37">
        <v>5</v>
      </c>
      <c r="J25" s="37"/>
      <c r="K25" s="37">
        <v>4</v>
      </c>
      <c r="L25" s="37"/>
      <c r="M25" s="37"/>
      <c r="N25" s="37"/>
    </row>
    <row r="26" customFormat="1" ht="15" customHeight="1" spans="1:16">
      <c r="A26" s="29" t="s">
        <v>143</v>
      </c>
      <c r="B26" s="29"/>
      <c r="C26" s="29"/>
      <c r="D26" s="29"/>
      <c r="E26" s="29"/>
      <c r="F26" s="29"/>
      <c r="G26" s="29"/>
      <c r="H26" s="29"/>
      <c r="I26" s="29">
        <f>SUM(I13:I25)</f>
        <v>90</v>
      </c>
      <c r="J26" s="29"/>
      <c r="K26" s="29">
        <f>SUM(K13:K25)</f>
        <v>88</v>
      </c>
      <c r="L26" s="29"/>
      <c r="M26" s="37" t="s">
        <v>33</v>
      </c>
      <c r="N26" s="37"/>
      <c r="P26">
        <f>K26+N6</f>
        <v>98</v>
      </c>
    </row>
    <row r="27" customFormat="1" spans="1:14">
      <c r="A27" s="31" t="s">
        <v>144</v>
      </c>
      <c r="B27" s="32" t="s">
        <v>145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8"/>
    </row>
    <row r="28" customFormat="1" spans="1:14">
      <c r="A28" s="34" t="s">
        <v>146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customFormat="1" ht="51.9" customHeight="1" spans="1:14">
      <c r="A29" s="34" t="s">
        <v>147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customFormat="1" ht="41.1" customHeight="1" spans="1:14">
      <c r="A30" s="34" t="s">
        <v>148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4"/>
    <mergeCell ref="B13:B17"/>
    <mergeCell ref="B18:B23"/>
    <mergeCell ref="B24:B25"/>
    <mergeCell ref="C16:C17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整体支出绩效自评表</vt:lpstr>
      <vt:lpstr>项目支出绩效自评结果汇总表</vt:lpstr>
      <vt:lpstr>中央转移支付项目支出绩效自评表</vt:lpstr>
      <vt:lpstr>业务费项目支出自评表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沫沁</cp:lastModifiedBy>
  <dcterms:created xsi:type="dcterms:W3CDTF">2018-12-06T00:45:00Z</dcterms:created>
  <cp:lastPrinted>2020-03-13T02:25:00Z</cp:lastPrinted>
  <dcterms:modified xsi:type="dcterms:W3CDTF">2023-08-17T09:36:59Z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