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120" windowHeight="12390" tabRatio="989" firstSheet="4" activeTab="7"/>
  </bookViews>
  <sheets>
    <sheet name="封面" sheetId="10" r:id="rId1"/>
    <sheet name="目录" sheetId="12" r:id="rId2"/>
    <sheet name="省级部门（单位）整体支出绩效自评表" sheetId="4" r:id="rId3"/>
    <sheet name="部门预算项目支出绩效自评结果汇总表" sheetId="5" r:id="rId4"/>
    <sheet name="业务费" sheetId="2" r:id="rId5"/>
    <sheet name="法庭运维费" sheetId="13" r:id="rId6"/>
    <sheet name="省对市县转移支付绩效自评结果汇总表" sheetId="6" r:id="rId7"/>
    <sheet name="中央政法转移支付资金" sheetId="3" r:id="rId8"/>
  </sheets>
  <calcPr calcId="144525"/>
</workbook>
</file>

<file path=xl/sharedStrings.xml><?xml version="1.0" encoding="utf-8"?>
<sst xmlns="http://schemas.openxmlformats.org/spreadsheetml/2006/main" count="418" uniqueCount="201">
  <si>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</si>
  <si>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</si>
  <si>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编报部门（单位公章）：子午岭林区法院</t>
  </si>
  <si>
    <t xml:space="preserve">                                 编报日期：2023年2月</t>
  </si>
  <si>
    <t xml:space="preserve">                                 联系人及电话：       </t>
  </si>
  <si>
    <t>2022年度省级预算执行情况绩效自评报表目录</t>
  </si>
  <si>
    <t>一、部门自评报告</t>
  </si>
  <si>
    <t>二、部门整体支出自评表</t>
  </si>
  <si>
    <t>三、部门预算项目支出绩效自评结果汇总表</t>
  </si>
  <si>
    <t xml:space="preserve">  1.业务费项目绩效自评表</t>
  </si>
  <si>
    <t xml:space="preserve">  2.法庭运维费项目绩效自评表</t>
  </si>
  <si>
    <t>四、省对市县转移支付支出绩效自评结果汇总表</t>
  </si>
  <si>
    <t xml:space="preserve">  1.中央政法转移支付资金项目绩效自评表</t>
  </si>
  <si>
    <r>
      <rPr>
        <b/>
        <sz val="20"/>
        <color rgb="FF000000"/>
        <rFont val="宋体"/>
        <charset val="134"/>
      </rPr>
      <t>2022年</t>
    </r>
    <r>
      <rPr>
        <b/>
        <u/>
        <sz val="20"/>
        <color rgb="FF000000"/>
        <rFont val="宋体"/>
        <charset val="134"/>
      </rPr>
      <t>子午岭林区法院</t>
    </r>
    <r>
      <rPr>
        <b/>
        <sz val="20"/>
        <color rgb="FF000000"/>
        <rFont val="宋体"/>
        <charset val="134"/>
      </rPr>
      <t>部门（单位）整体支出绩效自评表</t>
    </r>
  </si>
  <si>
    <t>部门（单位）名称</t>
  </si>
  <si>
    <t>子午岭林区法院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</si>
  <si>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</si>
  <si>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</si>
  <si>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</si>
  <si>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</si>
  <si>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</si>
  <si>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</si>
  <si>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</si>
  <si>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</si>
  <si>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</si>
  <si>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</si>
  <si>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</si>
  <si>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</si>
  <si>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</si>
  <si>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</si>
  <si>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目标1：发挥审判职能作用，更好地维护国家法制、法律的权威、公平和正义，维护社会稳定和谐,各类案件结案率达到80%以上。</t>
  </si>
  <si>
    <t>目标1完成情况：2022年共受理各类案件26件，审（执）结24件，结案率92.3％。民事审判庭荣获“全省法院环境资源审判工作先进集体”称号，部分干警荣获全省法院省直机关优秀共产党员、林区中院优秀共产党员、优秀党务工作者等奖项。强化院庭长管理职权，实行院、庭长办案制，院庭长办案占比达80%。深入推进审委会改革和案件责任制改革，完善复杂案件研究、类案同判机制，加强审判标准化建设，确保法律适用准确统一。</t>
  </si>
  <si>
    <t>目标2：深入贯彻以人民为中心的发展思想，坚守司法为民初心，努力为群众提供普惠均等、便捷高效、智能精准的司法服务。</t>
  </si>
  <si>
    <t>目标2完成情况：2022年受理民商事案件4件，审结2件。适用简易程序审结1件，普通程序审结1件。运用移动微法院线上视频开庭审理1件。2022年共受理执行案件5件（首次执行3件，恢执行异议2件），结案5件，执结率100%。申请执行标的总额为80.84918万元，执行标的到位总额为0.505万元。做出拘留决定2人（未实施），移送公安机关临控2人，采取失信限高措施2人。</t>
  </si>
  <si>
    <t>目标3：坚持科技创新驱动，将智慧法院建设和司法体制机制综合配套改革作为推动法院工作持续发展的强大动力，审判体系和审判能力现代化稳步推进</t>
  </si>
  <si>
    <t>目标3完成情况：一是严守政治规矩和政治纪律，党组带头认真贯彻《中国共产党政法工作条例》，严格执行重大事项请示报告制度，落实“三重一大”制度，全面落实新时代党对人民法院的建设要求，自觉、坚定地贯彻党中央大政方针，争做捍卫“两个确立”、践行“两个维护”的表率。二是坚持把学习作为第一需要和第一责任，扎实开展常态化理论学习。把学习宣传贯彻党的二十大精神作为首要政治任务，精心组织实施学习。三是坚持“抓党建，带队建，促审判”工作方针，积极开展党建工作。落实组织生活、“三会一课”“两学一做”要求，通过甘肃党建、学习强国、法宣在线等平台多种方式加强党员思想政治学习，提高全体干警的政治站位及综合素质。</t>
  </si>
  <si>
    <t>年度绩效指标完成情况</t>
  </si>
  <si>
    <t>一级指标</t>
  </si>
  <si>
    <t>二级指标</t>
  </si>
  <si>
    <t>三级指标</t>
  </si>
  <si>
    <t>年度指标值</t>
  </si>
  <si>
    <t>实际完成值</t>
  </si>
  <si>
    <t>偏差原因分析及改进措施</t>
  </si>
  <si>
    <t>部门管理</t>
  </si>
  <si>
    <t>资金投入</t>
  </si>
  <si>
    <t>基本支出预算执行率</t>
  </si>
  <si>
    <t>=98</t>
  </si>
  <si>
    <r>
      <t>偏差原因：</t>
    </r>
    <r>
      <rPr>
        <sz val="10.5"/>
        <color rgb="FF000000"/>
        <rFont val="宋体"/>
        <charset val="134"/>
      </rPr>
      <t>目标设置偏低。</t>
    </r>
    <r>
      <rPr>
        <b/>
        <sz val="10.5"/>
        <color rgb="FF000000"/>
        <rFont val="宋体"/>
        <charset val="134"/>
      </rPr>
      <t>改进措施：</t>
    </r>
    <r>
      <rPr>
        <sz val="10.5"/>
        <color rgb="FF000000"/>
        <rFont val="宋体"/>
        <charset val="134"/>
      </rPr>
      <t>加强绩效目标管理，合理设置绩效目标。</t>
    </r>
  </si>
  <si>
    <t>项目支出预算执行率</t>
  </si>
  <si>
    <t>=100</t>
  </si>
  <si>
    <t>“三公经费”控制率</t>
  </si>
  <si>
    <t>结转结余变动率</t>
  </si>
  <si>
    <r>
      <t>偏差原因：</t>
    </r>
    <r>
      <rPr>
        <sz val="10.5"/>
        <color rgb="FF000000"/>
        <rFont val="宋体"/>
        <charset val="134"/>
      </rPr>
      <t>年底拨付的第二批业务费、中央转移支付资金及智慧法院信息化资金未及时支出。</t>
    </r>
    <r>
      <rPr>
        <b/>
        <sz val="10.5"/>
        <color rgb="FF000000"/>
        <rFont val="宋体"/>
        <charset val="134"/>
      </rPr>
      <t>改进措施</t>
    </r>
    <r>
      <rPr>
        <sz val="10.5"/>
        <color rgb="FF000000"/>
        <rFont val="宋体"/>
        <charset val="134"/>
      </rPr>
      <t xml:space="preserve">：督促项目实施相关部门加快工程建设进度，提高资金执行率，减少资金结转。 </t>
    </r>
  </si>
  <si>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</si>
  <si>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</si>
  <si>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</si>
  <si>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</si>
  <si>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</si>
  <si>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</si>
  <si>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</si>
  <si>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</si>
  <si>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</si>
  <si>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</si>
  <si>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</si>
  <si>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</si>
  <si>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</si>
  <si>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</si>
  <si>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</si>
  <si>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项目完成及时率（%）</t>
  </si>
  <si>
    <t>=95%</t>
  </si>
  <si>
    <t>部门效果目标</t>
  </si>
  <si>
    <t>工作效率提升度</t>
  </si>
  <si>
    <t>服务对象满意度</t>
  </si>
  <si>
    <t>当事人满意度</t>
  </si>
  <si>
    <t>满意</t>
  </si>
  <si>
    <t>社会影响</t>
  </si>
  <si>
    <t>社会公众满意度</t>
  </si>
  <si>
    <t>能力建设</t>
  </si>
  <si>
    <t>长效管理</t>
  </si>
  <si>
    <t>开放数据持续性（%）</t>
  </si>
  <si>
    <t>=100%</t>
  </si>
  <si>
    <t>组织建设</t>
  </si>
  <si>
    <t>人才考核合格率（%）</t>
  </si>
  <si>
    <t>信息化建设情况</t>
  </si>
  <si>
    <t>档案归档及时性</t>
  </si>
  <si>
    <t>及时</t>
  </si>
  <si>
    <t>合    计</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</si>
  <si>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</si>
  <si>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</si>
  <si>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</si>
  <si>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</si>
  <si>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</si>
  <si>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</si>
  <si>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</si>
  <si>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</si>
  <si>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</si>
  <si>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</si>
  <si>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</si>
  <si>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</si>
  <si>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</si>
  <si>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</si>
  <si>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业务费</t>
  </si>
  <si>
    <t>甘肃省高级人民法院</t>
  </si>
  <si>
    <t>法庭运维经费</t>
  </si>
  <si>
    <t>全省“智慧法院”信息化项目经费（部门本级）</t>
  </si>
  <si>
    <t>全省法院“两庭建设”资金（部门本级）</t>
  </si>
  <si>
    <t>合计</t>
  </si>
  <si>
    <r>
      <rPr>
        <b/>
        <sz val="20"/>
        <color theme="1"/>
        <rFont val="宋体"/>
        <charset val="134"/>
      </rPr>
      <t>2022年</t>
    </r>
    <r>
      <rPr>
        <b/>
        <u/>
        <sz val="20"/>
        <color theme="1"/>
        <rFont val="宋体"/>
        <charset val="134"/>
      </rPr>
      <t>子午岭林区法院</t>
    </r>
    <r>
      <rPr>
        <b/>
        <sz val="20"/>
        <color theme="1"/>
        <rFont val="宋体"/>
        <charset val="134"/>
      </rPr>
      <t>部门预算项目支出绩效自评表</t>
    </r>
  </si>
  <si>
    <t>全省法院业务费</t>
  </si>
  <si>
    <t>实施单位</t>
  </si>
  <si>
    <t>全年预算数</t>
  </si>
  <si>
    <t>全年执行数</t>
  </si>
  <si>
    <t>执行率</t>
  </si>
  <si>
    <t>年度资金总额</t>
  </si>
  <si>
    <t>其中：当年财政拨款</t>
  </si>
  <si>
    <t xml:space="preserve">      上年结转资金</t>
  </si>
  <si>
    <t>年度总体目标</t>
  </si>
  <si>
    <t>实际完成情况</t>
  </si>
  <si>
    <t>确保本年度受理案件审判和执行工作的顺利完成。</t>
  </si>
  <si>
    <t>我院坚持宽严相济政策，2022年以高压态势依法惩处盗窃、盗伐林木、非法持有枪支弹药等犯罪案件共17件，审结17件，结案率100%。判处罪犯65人，判处罪犯有期徒刑三年至五年的8件18人，三年以下的11件46人，并处罚金61人，共计23.68万元，有效保护了林区动植物及生态环境安全。2022年共受理执行案件5件（首次执行3件，恢执行异议2件），结案5件，执结率100%。申请执行标的总额为80.84918万元，执行标的到位总额为0.505万元。</t>
  </si>
  <si>
    <t>绩效指标</t>
  </si>
  <si>
    <t>产出指标</t>
  </si>
  <si>
    <t>数量指标</t>
  </si>
  <si>
    <t>公车维修保养次数</t>
  </si>
  <si>
    <t>&gt;=6</t>
  </si>
  <si>
    <t>受理各项案件</t>
  </si>
  <si>
    <t>&gt;=25</t>
  </si>
  <si>
    <t>委托业务数</t>
  </si>
  <si>
    <t>&gt;=5</t>
  </si>
  <si>
    <t>质量指标</t>
  </si>
  <si>
    <t>结案率</t>
  </si>
  <si>
    <t>&gt;=95</t>
  </si>
  <si>
    <t>维修维护项目合格率</t>
  </si>
  <si>
    <t>&gt;=90</t>
  </si>
  <si>
    <t>时效指标</t>
  </si>
  <si>
    <t>按时完成维修（护）项目</t>
  </si>
  <si>
    <t>&gt;=100</t>
  </si>
  <si>
    <t>办案经费支付及时率</t>
  </si>
  <si>
    <t>成本指标</t>
  </si>
  <si>
    <t>购买服务成本控制情况</t>
  </si>
  <si>
    <t>&gt;=98</t>
  </si>
  <si>
    <t>业务费总额控制率</t>
  </si>
  <si>
    <t>效益指标</t>
  </si>
  <si>
    <t>经济效益指标</t>
  </si>
  <si>
    <t>资金审核规范性</t>
  </si>
  <si>
    <t>社会效益指标</t>
  </si>
  <si>
    <t>保证工作环境</t>
  </si>
  <si>
    <t>维护社会稳定</t>
  </si>
  <si>
    <t>生态效益指标</t>
  </si>
  <si>
    <t>保护林区生态安全</t>
  </si>
  <si>
    <t>可持续影响指标</t>
  </si>
  <si>
    <t>财务制度健全性</t>
  </si>
  <si>
    <t>资金管理规范性</t>
  </si>
  <si>
    <t>满意度指标</t>
  </si>
  <si>
    <t>服务对象满意度指标</t>
  </si>
  <si>
    <t>当事人满意程度</t>
  </si>
  <si>
    <t>干警满意程度</t>
  </si>
  <si>
    <t>总分</t>
  </si>
  <si>
    <t>说明</t>
  </si>
  <si>
    <t>无</t>
  </si>
  <si>
    <t>通过2022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</si>
  <si>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我院通过对主要用于法庭办公费、水电费、邮电费、租赁费、差旅费、劳务费等费用支出。为改善本院管辖范围之内的基层人民法庭办案办公条件，提供了稳定的经费保障，方便了人民群众诉讼服务，有效地维护了社会和谐稳定。与预期的预算计划完全一致。</t>
  </si>
  <si>
    <t>&gt;=2</t>
  </si>
  <si>
    <t>委托业务完成率</t>
  </si>
  <si>
    <t>按规定时限完成委托业务</t>
  </si>
  <si>
    <t>案件法定期间办结率</t>
  </si>
  <si>
    <t>年度预算控制率</t>
  </si>
  <si>
    <t>委托业务成本控制率</t>
  </si>
  <si>
    <t>财务审核规范性</t>
  </si>
  <si>
    <t>案件公开透明度</t>
  </si>
  <si>
    <t>维护社会和谐稳定</t>
  </si>
  <si>
    <t>财务制度建全性</t>
  </si>
  <si>
    <t>资金管理规范性及长效机制</t>
  </si>
  <si>
    <t>2022年度省对市县转移支付绩效自评结果汇总表</t>
  </si>
  <si>
    <t>转移支付名称</t>
  </si>
  <si>
    <t>转移支付预算执行情况（万元）</t>
  </si>
  <si>
    <t>中央补助</t>
  </si>
  <si>
    <t>省级安排</t>
  </si>
  <si>
    <t>市县安排</t>
  </si>
  <si>
    <t>其他资金</t>
  </si>
  <si>
    <t>中央政法转移支付资金</t>
  </si>
  <si>
    <t>2022年度省对市县转移支付绩效自评表</t>
  </si>
  <si>
    <t>中央政法转移支付资金（本级）</t>
  </si>
  <si>
    <t>省级主管部门</t>
  </si>
  <si>
    <t>其中：中央资金</t>
  </si>
  <si>
    <t xml:space="preserve">      省级资金</t>
  </si>
  <si>
    <t xml:space="preserve">      市县资金</t>
  </si>
  <si>
    <t xml:space="preserve">      其他资金</t>
  </si>
  <si>
    <t>通过2022年中央政法转移支付资金的投入，1、提高办案经费保障水平，使队伍管理、教育培训、新闻宣传、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t>
  </si>
  <si>
    <t>本年度受理案件受理各类案件26件，审（执）结24件，结案率92.3％。工作以高压态势依法惩处盗窃、盗伐林木、非法持有枪支弹药等犯罪案件共17件，审结17件，结案率100%。判处罪犯65人，判处罪犯有期徒刑三年至五年的8件18人，三年以下的11件46人，并处罚金61人，共计23.68万元，有效保护了林区动植物及生态环境安全。</t>
  </si>
  <si>
    <t>设备购置数</t>
  </si>
  <si>
    <r>
      <rPr>
        <b/>
        <sz val="9"/>
        <color theme="1"/>
        <rFont val="宋体"/>
        <charset val="134"/>
      </rPr>
      <t>偏差原因：</t>
    </r>
    <r>
      <rPr>
        <sz val="9"/>
        <color theme="1"/>
        <rFont val="宋体"/>
        <charset val="134"/>
      </rPr>
      <t>目标设置偏低。</t>
    </r>
    <r>
      <rPr>
        <b/>
        <sz val="9"/>
        <color theme="1"/>
        <rFont val="宋体"/>
        <charset val="134"/>
      </rPr>
      <t xml:space="preserve">      改进措施：</t>
    </r>
    <r>
      <rPr>
        <sz val="9"/>
        <color theme="1"/>
        <rFont val="宋体"/>
        <charset val="134"/>
      </rPr>
      <t xml:space="preserve">加强绩效目标管理，合理设置绩效目标。 </t>
    </r>
  </si>
  <si>
    <t>维修维护项目数</t>
  </si>
  <si>
    <t>设备验收合格率</t>
  </si>
  <si>
    <t>维修维护验收合格率</t>
  </si>
  <si>
    <t>按时完成设备验收项目</t>
  </si>
  <si>
    <t>成本控制率</t>
  </si>
  <si>
    <t>资金支出真实有效性</t>
  </si>
  <si>
    <t>资金使用与预算指标相符率</t>
  </si>
  <si>
    <t>保护林区生态</t>
  </si>
  <si>
    <t>机构健全性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</si>
</sst>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10"/>
      <color indexed="63"/>
      <name val="宋体"/>
      <charset val="134"/>
    </font>
    <font>
      <sz val="9"/>
      <color theme="1"/>
      <name val="宋体"/>
      <charset val="134"/>
      <scheme val="minor"/>
    </font>
    <font>
      <b/>
      <sz val="9"/>
      <color theme="1"/>
      <name val="宋体"/>
      <charset val="134"/>
    </font>
    <font>
      <sz val="11"/>
      <color theme="1"/>
      <name val="黑体"/>
      <charset val="134"/>
    </font>
    <font>
      <b/>
      <sz val="20"/>
      <color theme="1"/>
      <name val="宋体"/>
      <charset val="134"/>
      <scheme val="minor"/>
    </font>
    <font>
      <sz val="9"/>
      <color rgb="FF000000"/>
      <name val="宋体"/>
      <charset val="134"/>
      <scheme val="minor"/>
    </font>
    <font>
      <sz val="10"/>
      <name val="宋体"/>
      <charset val="134"/>
    </font>
    <font>
      <sz val="9"/>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63"/>
      <name val="宋体"/>
      <charset val="134"/>
    </font>
    <font>
      <sz val="11"/>
      <color indexed="8"/>
      <name val="宋体"/>
      <charset val="134"/>
    </font>
    <font>
      <sz val="10.5"/>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7" borderId="23"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0" fillId="9" borderId="0" applyNumberFormat="0" applyBorder="0" applyAlignment="0" applyProtection="0">
      <alignment vertical="center"/>
    </xf>
    <xf numFmtId="0" fontId="33" fillId="0" borderId="25" applyNumberFormat="0" applyFill="0" applyAlignment="0" applyProtection="0">
      <alignment vertical="center"/>
    </xf>
    <xf numFmtId="0" fontId="30" fillId="10" borderId="0" applyNumberFormat="0" applyBorder="0" applyAlignment="0" applyProtection="0">
      <alignment vertical="center"/>
    </xf>
    <xf numFmtId="0" fontId="39" fillId="11" borderId="26" applyNumberFormat="0" applyAlignment="0" applyProtection="0">
      <alignment vertical="center"/>
    </xf>
    <xf numFmtId="0" fontId="40" fillId="11" borderId="22" applyNumberFormat="0" applyAlignment="0" applyProtection="0">
      <alignment vertical="center"/>
    </xf>
    <xf numFmtId="0" fontId="41" fillId="12" borderId="27"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cellStyleXfs>
  <cellXfs count="14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10" fontId="2" fillId="0" borderId="1" xfId="11"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lignment vertical="center"/>
    </xf>
    <xf numFmtId="0" fontId="5" fillId="0" borderId="4" xfId="0" applyFont="1" applyBorder="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pplyAlignment="1">
      <alignment horizontal="center" vertical="center"/>
    </xf>
    <xf numFmtId="0" fontId="0"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10" fontId="0" fillId="0" borderId="1" xfId="0" applyNumberFormat="1" applyBorder="1" applyAlignment="1">
      <alignment horizontal="center" vertical="center"/>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0"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2" fillId="0" borderId="1" xfId="1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0" fontId="2" fillId="0" borderId="1" xfId="1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6" fontId="0" fillId="0" borderId="1" xfId="0" applyNumberFormat="1" applyBorder="1" applyAlignment="1">
      <alignment horizontal="center" vertical="center"/>
    </xf>
    <xf numFmtId="0" fontId="13" fillId="0" borderId="1" xfId="0" applyFont="1" applyBorder="1" applyAlignment="1">
      <alignment horizontal="center" vertical="center" wrapText="1"/>
    </xf>
    <xf numFmtId="9" fontId="0" fillId="0" borderId="0" xfId="0" applyNumberFormat="1" applyAlignment="1">
      <alignment horizontal="center" vertical="center"/>
    </xf>
    <xf numFmtId="10" fontId="0" fillId="0" borderId="1" xfId="11" applyNumberFormat="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xf>
    <xf numFmtId="0" fontId="14" fillId="0" borderId="0" xfId="0" applyFont="1" applyFill="1" applyBorder="1" applyAlignment="1">
      <alignment vertical="center"/>
    </xf>
    <xf numFmtId="0" fontId="15"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6" xfId="0" applyFont="1" applyFill="1" applyBorder="1" applyAlignment="1">
      <alignment horizontal="center" vertical="center" wrapText="1"/>
    </xf>
    <xf numFmtId="0" fontId="17" fillId="0" borderId="1" xfId="0" applyFont="1" applyFill="1" applyBorder="1" applyAlignment="1">
      <alignment vertical="center" wrapText="1"/>
    </xf>
    <xf numFmtId="176" fontId="16" fillId="0" borderId="1" xfId="0" applyNumberFormat="1" applyFont="1" applyFill="1" applyBorder="1" applyAlignment="1">
      <alignment horizontal="center" vertical="center" wrapText="1"/>
    </xf>
    <xf numFmtId="10" fontId="16" fillId="0" borderId="3" xfId="11" applyNumberFormat="1" applyFont="1" applyFill="1" applyBorder="1" applyAlignment="1">
      <alignment horizontal="center" vertical="center" wrapText="1"/>
    </xf>
    <xf numFmtId="10" fontId="16" fillId="0" borderId="4" xfId="11"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176" fontId="17" fillId="0" borderId="5"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7" fillId="0" borderId="4" xfId="0" applyFont="1" applyFill="1" applyBorder="1" applyAlignment="1">
      <alignment vertical="center" wrapText="1"/>
    </xf>
    <xf numFmtId="0" fontId="17" fillId="0" borderId="4" xfId="0" applyFont="1" applyFill="1" applyBorder="1" applyAlignment="1">
      <alignment horizontal="left" vertical="center" wrapText="1"/>
    </xf>
    <xf numFmtId="9" fontId="16" fillId="0" borderId="1" xfId="0" applyNumberFormat="1" applyFont="1" applyFill="1" applyBorder="1" applyAlignment="1">
      <alignment vertical="center" wrapText="1"/>
    </xf>
    <xf numFmtId="9" fontId="17" fillId="0" borderId="1" xfId="0" applyNumberFormat="1" applyFont="1" applyFill="1" applyBorder="1" applyAlignment="1">
      <alignment vertical="center" wrapText="1"/>
    </xf>
    <xf numFmtId="0" fontId="17" fillId="0" borderId="21" xfId="0" applyFont="1" applyFill="1" applyBorder="1" applyAlignment="1">
      <alignment horizontal="left" vertical="center" wrapText="1"/>
    </xf>
    <xf numFmtId="0" fontId="21" fillId="0" borderId="0" xfId="0" applyFont="1">
      <alignment vertical="center"/>
    </xf>
    <xf numFmtId="0" fontId="0" fillId="0" borderId="0" xfId="0" applyBorder="1">
      <alignment vertical="center"/>
    </xf>
    <xf numFmtId="0" fontId="8" fillId="0" borderId="0" xfId="0" applyFont="1" applyBorder="1" applyAlignment="1">
      <alignment horizontal="center" vertical="center"/>
    </xf>
    <xf numFmtId="0" fontId="22" fillId="0" borderId="0" xfId="0" applyFont="1" applyBorder="1">
      <alignment vertical="center"/>
    </xf>
    <xf numFmtId="0" fontId="21" fillId="0" borderId="0" xfId="0" applyFont="1" applyBorder="1">
      <alignment vertical="center"/>
    </xf>
    <xf numFmtId="0" fontId="23" fillId="0" borderId="0" xfId="0" applyFont="1">
      <alignment vertical="center"/>
    </xf>
    <xf numFmtId="0" fontId="24" fillId="0" borderId="0" xfId="0" applyFont="1" applyAlignment="1">
      <alignment horizontal="center" vertical="center" wrapText="1"/>
    </xf>
    <xf numFmtId="0" fontId="0" fillId="0" borderId="0" xfId="0" applyAlignment="1">
      <alignment vertical="center"/>
    </xf>
    <xf numFmtId="0" fontId="25"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1"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6" sqref="A6"/>
    </sheetView>
  </sheetViews>
  <sheetFormatPr defaultColWidth="9" defaultRowHeight="13.5"/>
  <cols>
    <col min="1" max="1" width="181.375" customWidth="1"/>
  </cols>
  <sheetData>
    <row r="1" ht="45" customHeight="1" spans="1:1">
      <c r="A1" s="134" t="s">
        <v>0</v>
      </c>
    </row>
    <row r="2" ht="149.25" customHeight="1" spans="1:11">
      <c r="A2" s="135" t="s">
        <v>1</v>
      </c>
      <c r="B2" s="136"/>
      <c r="C2" s="136"/>
      <c r="D2" s="136"/>
      <c r="E2" s="136"/>
      <c r="F2" s="136"/>
      <c r="G2" s="136"/>
      <c r="H2" s="136"/>
      <c r="I2" s="136"/>
      <c r="J2" s="136"/>
      <c r="K2" s="136"/>
    </row>
    <row r="3" ht="51" customHeight="1" spans="1:11">
      <c r="A3" s="137"/>
      <c r="B3" s="136"/>
      <c r="C3" s="136"/>
      <c r="D3" s="136"/>
      <c r="E3" s="136"/>
      <c r="F3" s="136"/>
      <c r="G3" s="136"/>
      <c r="H3" s="136"/>
      <c r="I3" s="136"/>
      <c r="J3" s="136"/>
      <c r="K3" s="136"/>
    </row>
    <row r="4" ht="51" customHeight="1" spans="1:11">
      <c r="A4" s="137"/>
      <c r="B4" s="136"/>
      <c r="C4" s="136"/>
      <c r="D4" s="136"/>
      <c r="E4" s="136"/>
      <c r="F4" s="136"/>
      <c r="G4" s="136"/>
      <c r="H4" s="136"/>
      <c r="I4" s="136"/>
      <c r="J4" s="136"/>
      <c r="K4" s="136"/>
    </row>
    <row r="5" ht="51" customHeight="1" spans="1:11">
      <c r="A5" s="138" t="s">
        <v>2</v>
      </c>
      <c r="B5" s="136"/>
      <c r="C5" s="136"/>
      <c r="D5" s="136"/>
      <c r="E5" s="136"/>
      <c r="F5" s="136"/>
      <c r="G5" s="136"/>
      <c r="H5" s="136"/>
      <c r="I5" s="136"/>
      <c r="J5" s="136"/>
      <c r="K5" s="136"/>
    </row>
    <row r="6" ht="51" customHeight="1" spans="1:11">
      <c r="A6" s="138" t="s">
        <v>3</v>
      </c>
      <c r="B6" s="136"/>
      <c r="C6" s="136"/>
      <c r="D6" s="136"/>
      <c r="E6" s="136"/>
      <c r="F6" s="136"/>
      <c r="G6" s="136"/>
      <c r="H6" s="136"/>
      <c r="I6" s="136"/>
      <c r="J6" s="136"/>
      <c r="K6" s="136"/>
    </row>
    <row r="7" ht="51" customHeight="1" spans="1:11">
      <c r="A7" s="139" t="s">
        <v>4</v>
      </c>
      <c r="B7" s="136"/>
      <c r="C7" s="136"/>
      <c r="D7" s="136"/>
      <c r="E7" s="136"/>
      <c r="F7" s="136"/>
      <c r="G7" s="136"/>
      <c r="H7" s="136"/>
      <c r="I7" s="136"/>
      <c r="J7" s="136"/>
      <c r="K7" s="136"/>
    </row>
    <row r="8" s="129" customFormat="1" ht="27" customHeight="1" spans="1:1">
      <c r="A8" s="140"/>
    </row>
    <row r="9" s="129" customFormat="1" ht="27" customHeight="1"/>
    <row r="10" s="129"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7" sqref="A7"/>
    </sheetView>
  </sheetViews>
  <sheetFormatPr defaultColWidth="9" defaultRowHeight="13.5"/>
  <cols>
    <col min="1" max="1" width="81.625" customWidth="1"/>
  </cols>
  <sheetData>
    <row r="1" spans="1:1">
      <c r="A1" s="130"/>
    </row>
    <row r="2" ht="40.5" customHeight="1" spans="1:1">
      <c r="A2" s="131" t="s">
        <v>5</v>
      </c>
    </row>
    <row r="3" ht="19.5" customHeight="1" spans="1:1">
      <c r="A3" s="130"/>
    </row>
    <row r="4" s="129" customFormat="1" ht="30.75" customHeight="1" spans="1:1">
      <c r="A4" s="132" t="s">
        <v>6</v>
      </c>
    </row>
    <row r="5" s="129" customFormat="1" ht="30.75" customHeight="1" spans="1:1">
      <c r="A5" s="132" t="s">
        <v>7</v>
      </c>
    </row>
    <row r="6" s="129" customFormat="1" ht="30.75" customHeight="1" spans="1:1">
      <c r="A6" s="132" t="s">
        <v>8</v>
      </c>
    </row>
    <row r="7" s="129" customFormat="1" ht="30.75" customHeight="1" spans="1:1">
      <c r="A7" s="133" t="s">
        <v>9</v>
      </c>
    </row>
    <row r="8" s="129" customFormat="1" ht="30.75" customHeight="1" spans="1:1">
      <c r="A8" s="133" t="s">
        <v>10</v>
      </c>
    </row>
    <row r="9" s="129" customFormat="1" ht="30.75" customHeight="1" spans="1:1">
      <c r="A9" s="132" t="s">
        <v>11</v>
      </c>
    </row>
    <row r="10" s="129" customFormat="1" ht="30.75" customHeight="1" spans="1:1">
      <c r="A10" s="133" t="s">
        <v>12</v>
      </c>
    </row>
    <row r="11" spans="1:1">
      <c r="A11" s="130"/>
    </row>
    <row r="12" spans="1:1">
      <c r="A12" s="13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5"/>
  <sheetViews>
    <sheetView zoomScale="75" zoomScaleNormal="75" topLeftCell="A9" workbookViewId="0">
      <selection activeCell="I18" sqref="I18"/>
    </sheetView>
  </sheetViews>
  <sheetFormatPr defaultColWidth="11" defaultRowHeight="14.25"/>
  <cols>
    <col min="1" max="1" width="12.725" style="70" customWidth="1"/>
    <col min="2" max="2" width="16.025" style="70" customWidth="1"/>
    <col min="3" max="3" width="23.625" style="70" customWidth="1"/>
    <col min="4" max="4" width="29.2583333333333" style="70" customWidth="1"/>
    <col min="5" max="5" width="14" style="70" customWidth="1"/>
    <col min="6" max="6" width="14.2583333333333" style="70" customWidth="1"/>
    <col min="7" max="7" width="13.2583333333333" style="71" customWidth="1"/>
    <col min="8" max="8" width="11.875" style="71" customWidth="1"/>
    <col min="9" max="9" width="23.7583333333333" style="70" customWidth="1"/>
    <col min="10" max="16378" width="11" style="70"/>
    <col min="16379" max="16384" width="11" style="72"/>
  </cols>
  <sheetData>
    <row r="1" s="70" customFormat="1" ht="64.5" customHeight="1" spans="1:9">
      <c r="A1" s="73" t="s">
        <v>13</v>
      </c>
      <c r="B1" s="73"/>
      <c r="C1" s="73"/>
      <c r="D1" s="73"/>
      <c r="E1" s="73"/>
      <c r="F1" s="73"/>
      <c r="G1" s="73"/>
      <c r="H1" s="73"/>
      <c r="I1" s="73"/>
    </row>
    <row r="2" s="70" customFormat="1" ht="30" customHeight="1" spans="1:9">
      <c r="A2" s="74" t="s">
        <v>14</v>
      </c>
      <c r="B2" s="75" t="s">
        <v>15</v>
      </c>
      <c r="C2" s="76"/>
      <c r="D2" s="76"/>
      <c r="E2" s="76"/>
      <c r="F2" s="76"/>
      <c r="G2" s="76"/>
      <c r="H2" s="76"/>
      <c r="I2" s="122"/>
    </row>
    <row r="3" s="70" customFormat="1" ht="26.25" customHeight="1" spans="1:9">
      <c r="A3" s="77" t="s">
        <v>16</v>
      </c>
      <c r="B3" s="78"/>
      <c r="C3" s="78" t="s">
        <v>17</v>
      </c>
      <c r="D3" s="79" t="s">
        <v>18</v>
      </c>
      <c r="E3" s="80" t="s">
        <v>19</v>
      </c>
      <c r="F3" s="81" t="s">
        <v>20</v>
      </c>
      <c r="G3" s="82"/>
      <c r="H3" s="83" t="s">
        <v>21</v>
      </c>
      <c r="I3" s="123" t="s">
        <v>22</v>
      </c>
    </row>
    <row r="4" s="70" customFormat="1" ht="23.25" customHeight="1" spans="1:9">
      <c r="A4" s="84"/>
      <c r="B4" s="85" t="s">
        <v>23</v>
      </c>
      <c r="C4" s="86">
        <f>C5+C6</f>
        <v>921.16</v>
      </c>
      <c r="D4" s="86">
        <f>D5+D6</f>
        <v>2374.57</v>
      </c>
      <c r="E4" s="86">
        <f>E5+E6</f>
        <v>2145.97</v>
      </c>
      <c r="F4" s="87">
        <f>E4/D4</f>
        <v>0.903729938473071</v>
      </c>
      <c r="G4" s="88"/>
      <c r="H4" s="89">
        <v>10</v>
      </c>
      <c r="I4" s="123">
        <v>9.03</v>
      </c>
    </row>
    <row r="5" s="70" customFormat="1" ht="23.25" customHeight="1" spans="1:9">
      <c r="A5" s="84"/>
      <c r="B5" s="90" t="s">
        <v>24</v>
      </c>
      <c r="C5" s="91">
        <v>720.16</v>
      </c>
      <c r="D5" s="92">
        <v>709.67</v>
      </c>
      <c r="E5" s="92">
        <v>634.01</v>
      </c>
      <c r="F5" s="87">
        <f>E5/D5</f>
        <v>0.89338706722843</v>
      </c>
      <c r="G5" s="88"/>
      <c r="H5" s="89" t="s">
        <v>25</v>
      </c>
      <c r="I5" s="89" t="s">
        <v>25</v>
      </c>
    </row>
    <row r="6" s="70" customFormat="1" ht="23.25" customHeight="1" spans="1:9">
      <c r="A6" s="93"/>
      <c r="B6" s="90" t="s">
        <v>26</v>
      </c>
      <c r="C6" s="91">
        <v>201</v>
      </c>
      <c r="D6" s="92">
        <v>1664.9</v>
      </c>
      <c r="E6" s="92">
        <v>1511.96</v>
      </c>
      <c r="F6" s="87">
        <f>E6/D6</f>
        <v>0.908138626944561</v>
      </c>
      <c r="G6" s="88"/>
      <c r="H6" s="89" t="s">
        <v>25</v>
      </c>
      <c r="I6" s="89" t="s">
        <v>25</v>
      </c>
    </row>
    <row r="7" s="70" customFormat="1" ht="23.25" customHeight="1" spans="1:9">
      <c r="A7" s="78" t="s">
        <v>27</v>
      </c>
      <c r="B7" s="77" t="s">
        <v>28</v>
      </c>
      <c r="C7" s="77"/>
      <c r="D7" s="77"/>
      <c r="E7" s="78" t="s">
        <v>29</v>
      </c>
      <c r="F7" s="78"/>
      <c r="G7" s="78"/>
      <c r="H7" s="78"/>
      <c r="I7" s="78"/>
    </row>
    <row r="8" s="70" customFormat="1" ht="72" customHeight="1" spans="1:9">
      <c r="A8" s="81"/>
      <c r="B8" s="90" t="s">
        <v>30</v>
      </c>
      <c r="C8" s="90"/>
      <c r="D8" s="90"/>
      <c r="E8" s="94" t="s">
        <v>31</v>
      </c>
      <c r="F8" s="94"/>
      <c r="G8" s="94"/>
      <c r="H8" s="94"/>
      <c r="I8" s="124"/>
    </row>
    <row r="9" s="70" customFormat="1" ht="74" customHeight="1" spans="1:9">
      <c r="A9" s="81"/>
      <c r="B9" s="90" t="s">
        <v>32</v>
      </c>
      <c r="C9" s="90"/>
      <c r="D9" s="90"/>
      <c r="E9" s="95" t="s">
        <v>33</v>
      </c>
      <c r="F9" s="95"/>
      <c r="G9" s="76"/>
      <c r="H9" s="76"/>
      <c r="I9" s="125"/>
    </row>
    <row r="10" s="70" customFormat="1" ht="114" customHeight="1" spans="1:9">
      <c r="A10" s="81"/>
      <c r="B10" s="90" t="s">
        <v>34</v>
      </c>
      <c r="C10" s="90"/>
      <c r="D10" s="90"/>
      <c r="E10" s="95" t="s">
        <v>35</v>
      </c>
      <c r="F10" s="95"/>
      <c r="G10" s="76"/>
      <c r="H10" s="76"/>
      <c r="I10" s="125"/>
    </row>
    <row r="11" s="70" customFormat="1" ht="23.25" customHeight="1" spans="1:9">
      <c r="A11" s="96" t="s">
        <v>36</v>
      </c>
      <c r="B11" s="79" t="s">
        <v>37</v>
      </c>
      <c r="C11" s="97" t="s">
        <v>38</v>
      </c>
      <c r="D11" s="80" t="s">
        <v>39</v>
      </c>
      <c r="E11" s="78" t="s">
        <v>40</v>
      </c>
      <c r="F11" s="78" t="s">
        <v>41</v>
      </c>
      <c r="G11" s="78" t="s">
        <v>21</v>
      </c>
      <c r="H11" s="78" t="s">
        <v>22</v>
      </c>
      <c r="I11" s="78" t="s">
        <v>42</v>
      </c>
    </row>
    <row r="12" s="70" customFormat="1" ht="51" customHeight="1" spans="1:9">
      <c r="A12" s="96"/>
      <c r="B12" s="98" t="s">
        <v>43</v>
      </c>
      <c r="C12" s="99" t="s">
        <v>44</v>
      </c>
      <c r="D12" s="100" t="s">
        <v>45</v>
      </c>
      <c r="E12" s="101" t="s">
        <v>46</v>
      </c>
      <c r="F12" s="102">
        <v>0.8934</v>
      </c>
      <c r="G12" s="103">
        <v>2</v>
      </c>
      <c r="H12" s="103">
        <v>1.91</v>
      </c>
      <c r="I12" s="126" t="s">
        <v>47</v>
      </c>
    </row>
    <row r="13" s="70" customFormat="1" ht="23.25" customHeight="1" spans="1:9">
      <c r="A13" s="96"/>
      <c r="B13" s="104"/>
      <c r="C13" s="105"/>
      <c r="D13" s="100" t="s">
        <v>48</v>
      </c>
      <c r="E13" s="101" t="s">
        <v>49</v>
      </c>
      <c r="F13" s="102">
        <v>0.9081</v>
      </c>
      <c r="G13" s="103">
        <v>2</v>
      </c>
      <c r="H13" s="103">
        <v>2</v>
      </c>
      <c r="I13" s="127"/>
    </row>
    <row r="14" s="70" customFormat="1" ht="56" customHeight="1" spans="1:9">
      <c r="A14" s="96"/>
      <c r="B14" s="104"/>
      <c r="C14" s="105"/>
      <c r="D14" s="100" t="s">
        <v>50</v>
      </c>
      <c r="E14" s="101" t="s">
        <v>49</v>
      </c>
      <c r="F14" s="106">
        <v>0.8811</v>
      </c>
      <c r="G14" s="103">
        <v>2</v>
      </c>
      <c r="H14" s="103">
        <v>2</v>
      </c>
      <c r="I14" s="126"/>
    </row>
    <row r="15" s="70" customFormat="1" ht="98" customHeight="1" spans="1:9">
      <c r="A15" s="96"/>
      <c r="B15" s="104"/>
      <c r="C15" s="107"/>
      <c r="D15" s="100" t="s">
        <v>51</v>
      </c>
      <c r="E15" s="101" t="s">
        <v>46</v>
      </c>
      <c r="F15" s="106">
        <v>2.7406</v>
      </c>
      <c r="G15" s="103">
        <v>2</v>
      </c>
      <c r="H15" s="103">
        <v>0</v>
      </c>
      <c r="I15" s="126" t="s">
        <v>52</v>
      </c>
    </row>
    <row r="16" s="70" customFormat="1" ht="23.25" customHeight="1" spans="1:9">
      <c r="A16" s="96"/>
      <c r="B16" s="104"/>
      <c r="C16" s="108" t="s">
        <v>53</v>
      </c>
      <c r="D16" s="100" t="s">
        <v>54</v>
      </c>
      <c r="E16" s="101" t="s">
        <v>55</v>
      </c>
      <c r="F16" s="109">
        <v>1</v>
      </c>
      <c r="G16" s="103">
        <v>2</v>
      </c>
      <c r="H16" s="96">
        <v>2</v>
      </c>
      <c r="I16" s="85"/>
    </row>
    <row r="17" s="70" customFormat="1" ht="23.25" customHeight="1" spans="1:9">
      <c r="A17" s="96"/>
      <c r="B17" s="104"/>
      <c r="C17" s="107"/>
      <c r="D17" s="100" t="s">
        <v>56</v>
      </c>
      <c r="E17" s="101" t="s">
        <v>57</v>
      </c>
      <c r="F17" s="109">
        <v>1</v>
      </c>
      <c r="G17" s="103">
        <v>2</v>
      </c>
      <c r="H17" s="96">
        <v>2</v>
      </c>
      <c r="I17" s="85"/>
    </row>
    <row r="18" s="70" customFormat="1" ht="23.25" customHeight="1" spans="1:9">
      <c r="A18" s="96"/>
      <c r="B18" s="104"/>
      <c r="C18" s="110" t="s">
        <v>58</v>
      </c>
      <c r="D18" s="100" t="s">
        <v>59</v>
      </c>
      <c r="E18" s="101" t="s">
        <v>57</v>
      </c>
      <c r="F18" s="109">
        <v>1</v>
      </c>
      <c r="G18" s="103">
        <v>2</v>
      </c>
      <c r="H18" s="96">
        <v>2</v>
      </c>
      <c r="I18" s="85"/>
    </row>
    <row r="19" s="70" customFormat="1" ht="23.25" customHeight="1" spans="1:9">
      <c r="A19" s="96"/>
      <c r="B19" s="104"/>
      <c r="C19" s="111" t="s">
        <v>60</v>
      </c>
      <c r="D19" s="100" t="s">
        <v>61</v>
      </c>
      <c r="E19" s="101" t="s">
        <v>57</v>
      </c>
      <c r="F19" s="109">
        <v>1</v>
      </c>
      <c r="G19" s="103">
        <v>2</v>
      </c>
      <c r="H19" s="96">
        <v>2</v>
      </c>
      <c r="I19" s="85"/>
    </row>
    <row r="20" s="70" customFormat="1" ht="23.25" customHeight="1" spans="1:9">
      <c r="A20" s="96"/>
      <c r="B20" s="104"/>
      <c r="C20" s="111" t="s">
        <v>62</v>
      </c>
      <c r="D20" s="100" t="s">
        <v>63</v>
      </c>
      <c r="E20" s="101" t="s">
        <v>49</v>
      </c>
      <c r="F20" s="109">
        <v>1</v>
      </c>
      <c r="G20" s="103">
        <v>2</v>
      </c>
      <c r="H20" s="103">
        <v>2</v>
      </c>
      <c r="I20" s="127"/>
    </row>
    <row r="21" s="70" customFormat="1" ht="23.25" customHeight="1" spans="1:9">
      <c r="A21" s="96"/>
      <c r="B21" s="112"/>
      <c r="C21" s="111" t="s">
        <v>64</v>
      </c>
      <c r="D21" s="100" t="s">
        <v>65</v>
      </c>
      <c r="E21" s="101" t="s">
        <v>55</v>
      </c>
      <c r="F21" s="109">
        <v>1</v>
      </c>
      <c r="G21" s="103">
        <v>2</v>
      </c>
      <c r="H21" s="96">
        <v>2</v>
      </c>
      <c r="I21" s="85"/>
    </row>
    <row r="22" s="70" customFormat="1" ht="23.25" customHeight="1" spans="1:9">
      <c r="A22" s="96"/>
      <c r="B22" s="113" t="s">
        <v>66</v>
      </c>
      <c r="C22" s="99" t="s">
        <v>67</v>
      </c>
      <c r="D22" s="100" t="s">
        <v>68</v>
      </c>
      <c r="E22" s="101" t="s">
        <v>69</v>
      </c>
      <c r="F22" s="109">
        <v>0.98</v>
      </c>
      <c r="G22" s="96">
        <v>16.8</v>
      </c>
      <c r="H22" s="96">
        <v>16.8</v>
      </c>
      <c r="I22" s="85"/>
    </row>
    <row r="23" s="70" customFormat="1" ht="38" customHeight="1" spans="1:9">
      <c r="A23" s="96"/>
      <c r="B23" s="114"/>
      <c r="C23" s="96" t="s">
        <v>70</v>
      </c>
      <c r="D23" s="100" t="s">
        <v>71</v>
      </c>
      <c r="E23" s="101" t="s">
        <v>69</v>
      </c>
      <c r="F23" s="109">
        <v>0.96</v>
      </c>
      <c r="G23" s="96">
        <v>16.6</v>
      </c>
      <c r="H23" s="96">
        <v>16.6</v>
      </c>
      <c r="I23" s="85"/>
    </row>
    <row r="24" s="70" customFormat="1" ht="23.25" customHeight="1" spans="1:9">
      <c r="A24" s="96"/>
      <c r="B24" s="114"/>
      <c r="C24" s="99" t="s">
        <v>72</v>
      </c>
      <c r="D24" s="100" t="s">
        <v>73</v>
      </c>
      <c r="E24" s="101" t="s">
        <v>74</v>
      </c>
      <c r="F24" s="109">
        <v>1</v>
      </c>
      <c r="G24" s="96">
        <v>10</v>
      </c>
      <c r="H24" s="96">
        <v>10</v>
      </c>
      <c r="I24" s="85"/>
    </row>
    <row r="25" s="70" customFormat="1" ht="23.25" customHeight="1" spans="1:9">
      <c r="A25" s="96"/>
      <c r="B25" s="115"/>
      <c r="C25" s="96" t="s">
        <v>75</v>
      </c>
      <c r="D25" s="100" t="s">
        <v>76</v>
      </c>
      <c r="E25" s="101" t="s">
        <v>74</v>
      </c>
      <c r="F25" s="109">
        <v>1</v>
      </c>
      <c r="G25" s="96">
        <v>16.6</v>
      </c>
      <c r="H25" s="96">
        <v>16.6</v>
      </c>
      <c r="I25" s="85"/>
    </row>
    <row r="26" s="70" customFormat="1" ht="23.25" customHeight="1" spans="1:9">
      <c r="A26" s="96"/>
      <c r="B26" s="116" t="s">
        <v>77</v>
      </c>
      <c r="C26" s="117" t="s">
        <v>78</v>
      </c>
      <c r="D26" s="100" t="s">
        <v>79</v>
      </c>
      <c r="E26" s="101" t="s">
        <v>80</v>
      </c>
      <c r="F26" s="109">
        <v>1</v>
      </c>
      <c r="G26" s="96">
        <v>3.34</v>
      </c>
      <c r="H26" s="96">
        <v>3.34</v>
      </c>
      <c r="I26" s="85"/>
    </row>
    <row r="27" s="70" customFormat="1" ht="23.25" customHeight="1" spans="1:9">
      <c r="A27" s="96"/>
      <c r="B27" s="104"/>
      <c r="C27" s="111" t="s">
        <v>81</v>
      </c>
      <c r="D27" s="100" t="s">
        <v>82</v>
      </c>
      <c r="E27" s="101" t="s">
        <v>80</v>
      </c>
      <c r="F27" s="109">
        <v>1</v>
      </c>
      <c r="G27" s="96">
        <v>3.33</v>
      </c>
      <c r="H27" s="96">
        <v>3.33</v>
      </c>
      <c r="I27" s="85"/>
    </row>
    <row r="28" s="70" customFormat="1" ht="23.25" customHeight="1" spans="1:9">
      <c r="A28" s="96"/>
      <c r="B28" s="104"/>
      <c r="C28" s="111" t="s">
        <v>83</v>
      </c>
      <c r="D28" s="100" t="s">
        <v>84</v>
      </c>
      <c r="E28" s="101" t="s">
        <v>85</v>
      </c>
      <c r="F28" s="109">
        <v>1</v>
      </c>
      <c r="G28" s="103">
        <v>3.33</v>
      </c>
      <c r="H28" s="103">
        <v>3.33</v>
      </c>
      <c r="I28" s="127"/>
    </row>
    <row r="29" s="70" customFormat="1" ht="23.25" customHeight="1" spans="1:9">
      <c r="A29" s="81" t="s">
        <v>86</v>
      </c>
      <c r="B29" s="118"/>
      <c r="C29" s="118"/>
      <c r="D29" s="118"/>
      <c r="E29" s="118"/>
      <c r="F29" s="118"/>
      <c r="G29" s="82"/>
      <c r="H29" s="96">
        <f>SUM(H12:H28)+I4</f>
        <v>96.94</v>
      </c>
      <c r="I29" s="85"/>
    </row>
    <row r="30" s="70" customFormat="1" ht="23.25" customHeight="1" spans="1:9">
      <c r="A30" s="119" t="s">
        <v>87</v>
      </c>
      <c r="B30" s="120"/>
      <c r="C30" s="120"/>
      <c r="D30" s="120"/>
      <c r="E30" s="120"/>
      <c r="F30" s="120"/>
      <c r="G30" s="121"/>
      <c r="H30" s="121"/>
      <c r="I30" s="128"/>
    </row>
    <row r="31" s="70" customFormat="1" ht="13.5" spans="7:8">
      <c r="G31" s="71"/>
      <c r="H31" s="71"/>
    </row>
    <row r="32" s="70" customFormat="1" ht="13.5" spans="7:8">
      <c r="G32" s="71"/>
      <c r="H32" s="71"/>
    </row>
    <row r="33" s="70" customFormat="1" ht="13.5" spans="7:8">
      <c r="G33" s="71"/>
      <c r="H33" s="71"/>
    </row>
    <row r="34" s="70" customFormat="1" ht="13.5" spans="7:8">
      <c r="G34" s="71"/>
      <c r="H34" s="71"/>
    </row>
    <row r="35" s="70" customFormat="1" spans="7:16381">
      <c r="G35" s="71"/>
      <c r="H35" s="71"/>
      <c r="XEY35" s="72"/>
      <c r="XEZ35" s="72"/>
      <c r="XFA35" s="72"/>
    </row>
  </sheetData>
  <mergeCells count="24">
    <mergeCell ref="A1:I1"/>
    <mergeCell ref="B2:I2"/>
    <mergeCell ref="F3:G3"/>
    <mergeCell ref="F4:G4"/>
    <mergeCell ref="F5:G5"/>
    <mergeCell ref="F6:G6"/>
    <mergeCell ref="B7:D7"/>
    <mergeCell ref="E7:I7"/>
    <mergeCell ref="B8:D8"/>
    <mergeCell ref="E8:I8"/>
    <mergeCell ref="B9:D9"/>
    <mergeCell ref="E9:I9"/>
    <mergeCell ref="B10:D10"/>
    <mergeCell ref="E10:I10"/>
    <mergeCell ref="A29:G29"/>
    <mergeCell ref="A30:I30"/>
    <mergeCell ref="A3:A6"/>
    <mergeCell ref="A7:A10"/>
    <mergeCell ref="A11:A28"/>
    <mergeCell ref="B12:B21"/>
    <mergeCell ref="B22:B25"/>
    <mergeCell ref="B26:B28"/>
    <mergeCell ref="C12:C15"/>
    <mergeCell ref="C16:C17"/>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opLeftCell="C1" workbookViewId="0">
      <selection activeCell="H13" sqref="H13"/>
    </sheetView>
  </sheetViews>
  <sheetFormatPr defaultColWidth="9" defaultRowHeight="13.5"/>
  <cols>
    <col min="1" max="1" width="8.125" style="27" customWidth="1"/>
    <col min="2" max="2" width="40.625" customWidth="1"/>
    <col min="3" max="3" width="20.8166666666667" customWidth="1"/>
    <col min="4" max="4" width="12.625" customWidth="1"/>
    <col min="5" max="6" width="13.2583333333333" customWidth="1"/>
    <col min="7" max="11" width="12.625" customWidth="1"/>
  </cols>
  <sheetData>
    <row r="1" ht="57" customHeight="1" spans="1:11">
      <c r="A1" s="28" t="s">
        <v>88</v>
      </c>
      <c r="B1" s="28"/>
      <c r="C1" s="28"/>
      <c r="D1" s="28"/>
      <c r="E1" s="28"/>
      <c r="F1" s="28"/>
      <c r="G1" s="28"/>
      <c r="H1" s="28"/>
      <c r="I1" s="28"/>
      <c r="J1" s="28"/>
      <c r="K1" s="28"/>
    </row>
    <row r="2" s="26" customFormat="1" ht="30" customHeight="1" spans="1:11">
      <c r="A2" s="61" t="s">
        <v>89</v>
      </c>
      <c r="B2" s="62" t="s">
        <v>90</v>
      </c>
      <c r="C2" s="63" t="s">
        <v>91</v>
      </c>
      <c r="D2" s="62" t="s">
        <v>92</v>
      </c>
      <c r="E2" s="62"/>
      <c r="F2" s="62"/>
      <c r="G2" s="62"/>
      <c r="H2" s="62"/>
      <c r="I2" s="62"/>
      <c r="J2" s="61" t="s">
        <v>93</v>
      </c>
      <c r="K2" s="61" t="s">
        <v>94</v>
      </c>
    </row>
    <row r="3" s="26" customFormat="1" ht="30" customHeight="1" spans="1:11">
      <c r="A3" s="64"/>
      <c r="B3" s="62"/>
      <c r="C3" s="63"/>
      <c r="D3" s="62" t="s">
        <v>18</v>
      </c>
      <c r="E3" s="62"/>
      <c r="F3" s="62"/>
      <c r="G3" s="62"/>
      <c r="H3" s="62" t="s">
        <v>95</v>
      </c>
      <c r="I3" s="62" t="s">
        <v>96</v>
      </c>
      <c r="J3" s="64"/>
      <c r="K3" s="64"/>
    </row>
    <row r="4" s="26" customFormat="1" ht="30" customHeight="1" spans="1:11">
      <c r="A4" s="65"/>
      <c r="B4" s="62"/>
      <c r="C4" s="63"/>
      <c r="D4" s="63" t="s">
        <v>97</v>
      </c>
      <c r="E4" s="62" t="s">
        <v>98</v>
      </c>
      <c r="F4" s="62" t="s">
        <v>99</v>
      </c>
      <c r="G4" s="62" t="s">
        <v>100</v>
      </c>
      <c r="H4" s="62"/>
      <c r="I4" s="63"/>
      <c r="J4" s="65"/>
      <c r="K4" s="64"/>
    </row>
    <row r="5" ht="30" customHeight="1" spans="1:11">
      <c r="A5" s="37">
        <v>1</v>
      </c>
      <c r="B5" s="27" t="s">
        <v>101</v>
      </c>
      <c r="C5" s="38" t="s">
        <v>102</v>
      </c>
      <c r="D5" s="66">
        <f>SUM(F5+E5)</f>
        <v>121.48</v>
      </c>
      <c r="E5" s="67">
        <v>102</v>
      </c>
      <c r="F5" s="67">
        <v>19.48</v>
      </c>
      <c r="G5" s="67"/>
      <c r="H5" s="37">
        <v>95.76</v>
      </c>
      <c r="I5" s="43">
        <v>0.7883</v>
      </c>
      <c r="J5" s="37">
        <v>97.43</v>
      </c>
      <c r="K5" s="37"/>
    </row>
    <row r="6" ht="30" customHeight="1" spans="1:11">
      <c r="A6" s="37">
        <v>2</v>
      </c>
      <c r="B6" s="40" t="s">
        <v>103</v>
      </c>
      <c r="C6" s="38" t="s">
        <v>102</v>
      </c>
      <c r="D6" s="66">
        <f>SUM(F6+E6)</f>
        <v>23.53</v>
      </c>
      <c r="E6" s="37">
        <v>16</v>
      </c>
      <c r="F6" s="37">
        <v>7.53</v>
      </c>
      <c r="G6" s="37"/>
      <c r="H6" s="37">
        <v>23.53</v>
      </c>
      <c r="I6" s="68">
        <v>1</v>
      </c>
      <c r="J6" s="37">
        <v>100</v>
      </c>
      <c r="K6" s="37"/>
    </row>
    <row r="7" ht="30" customHeight="1" spans="1:11">
      <c r="A7" s="40">
        <v>3</v>
      </c>
      <c r="B7" t="s">
        <v>104</v>
      </c>
      <c r="C7" s="38" t="s">
        <v>102</v>
      </c>
      <c r="D7" s="66">
        <f>SUM(F7+E7)</f>
        <v>260</v>
      </c>
      <c r="E7" s="37">
        <v>260</v>
      </c>
      <c r="F7" s="37"/>
      <c r="G7" s="37"/>
      <c r="H7" s="37">
        <v>147.78</v>
      </c>
      <c r="I7" s="69">
        <f>H7/E7</f>
        <v>0.568384615384615</v>
      </c>
      <c r="J7" s="37"/>
      <c r="K7" s="37"/>
    </row>
    <row r="8" ht="30" customHeight="1" spans="1:11">
      <c r="A8" s="37">
        <v>4</v>
      </c>
      <c r="B8" s="40" t="s">
        <v>105</v>
      </c>
      <c r="C8" s="38" t="s">
        <v>102</v>
      </c>
      <c r="D8" s="66">
        <f>SUM(F8+E8)</f>
        <v>1506.27</v>
      </c>
      <c r="E8" s="37">
        <v>1506.27</v>
      </c>
      <c r="F8" s="37"/>
      <c r="G8" s="37"/>
      <c r="H8" s="27">
        <v>1150</v>
      </c>
      <c r="I8" s="69">
        <f>H8/E8</f>
        <v>0.763475339746526</v>
      </c>
      <c r="J8" s="37"/>
      <c r="K8" s="37"/>
    </row>
    <row r="9" ht="30" customHeight="1" spans="1:11">
      <c r="A9" s="37"/>
      <c r="B9" s="24"/>
      <c r="C9" s="24"/>
      <c r="D9" s="37"/>
      <c r="E9" s="37"/>
      <c r="F9" s="37"/>
      <c r="G9" s="37"/>
      <c r="H9" s="37"/>
      <c r="I9" s="37"/>
      <c r="J9" s="37"/>
      <c r="K9" s="37"/>
    </row>
    <row r="10" ht="30" customHeight="1" spans="1:11">
      <c r="A10" s="37"/>
      <c r="B10" s="24"/>
      <c r="C10" s="24"/>
      <c r="D10" s="37"/>
      <c r="E10" s="37"/>
      <c r="F10" s="37"/>
      <c r="G10" s="37"/>
      <c r="H10" s="37"/>
      <c r="I10" s="37"/>
      <c r="J10" s="37"/>
      <c r="K10" s="37"/>
    </row>
    <row r="11" ht="30" customHeight="1" spans="1:11">
      <c r="A11" s="37"/>
      <c r="B11" s="24"/>
      <c r="C11" s="24"/>
      <c r="D11" s="37"/>
      <c r="E11" s="37"/>
      <c r="F11" s="37"/>
      <c r="G11" s="37"/>
      <c r="H11" s="37"/>
      <c r="I11" s="37"/>
      <c r="J11" s="37"/>
      <c r="K11" s="37"/>
    </row>
    <row r="12" ht="30" customHeight="1" spans="1:11">
      <c r="A12" s="37"/>
      <c r="B12" s="24"/>
      <c r="C12" s="24"/>
      <c r="D12" s="37"/>
      <c r="E12" s="37"/>
      <c r="F12" s="37"/>
      <c r="G12" s="37"/>
      <c r="H12" s="37"/>
      <c r="I12" s="37"/>
      <c r="J12" s="37"/>
      <c r="K12" s="37"/>
    </row>
    <row r="13" ht="30" customHeight="1" spans="1:11">
      <c r="A13" s="37"/>
      <c r="B13" s="40" t="s">
        <v>106</v>
      </c>
      <c r="C13" s="24"/>
      <c r="D13" s="37">
        <f>SUM(D5:D12)</f>
        <v>1911.28</v>
      </c>
      <c r="E13" s="37">
        <f>SUM(E5:E12)</f>
        <v>1884.27</v>
      </c>
      <c r="F13" s="37">
        <f>SUM(F5:F12)</f>
        <v>27.01</v>
      </c>
      <c r="G13" s="37">
        <f>SUM(G5:G12)</f>
        <v>0</v>
      </c>
      <c r="H13" s="37">
        <f>SUM(H5:H12)</f>
        <v>1417.07</v>
      </c>
      <c r="I13" s="43">
        <v>0.78</v>
      </c>
      <c r="J13" s="37">
        <v>98.72</v>
      </c>
      <c r="K13" s="37"/>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B1" workbookViewId="0">
      <selection activeCell="H16" sqref="H16"/>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107</v>
      </c>
      <c r="B1" s="1"/>
      <c r="C1" s="1"/>
      <c r="D1" s="1"/>
      <c r="E1" s="1"/>
      <c r="F1" s="1"/>
      <c r="G1" s="1"/>
      <c r="H1" s="1"/>
      <c r="I1" s="1"/>
      <c r="J1" s="1"/>
      <c r="K1" s="1"/>
      <c r="L1" s="1"/>
      <c r="M1" s="1"/>
      <c r="N1" s="1"/>
    </row>
    <row r="2" ht="15" customHeight="1" spans="1:14">
      <c r="A2" s="2" t="s">
        <v>90</v>
      </c>
      <c r="B2" s="2"/>
      <c r="C2" s="2" t="s">
        <v>108</v>
      </c>
      <c r="D2" s="2"/>
      <c r="E2" s="2"/>
      <c r="F2" s="2"/>
      <c r="G2" s="2"/>
      <c r="H2" s="2"/>
      <c r="I2" s="2"/>
      <c r="J2" s="2"/>
      <c r="K2" s="2"/>
      <c r="L2" s="2"/>
      <c r="M2" s="2"/>
      <c r="N2" s="2"/>
    </row>
    <row r="3" ht="15" customHeight="1" spans="1:14">
      <c r="A3" s="2" t="s">
        <v>91</v>
      </c>
      <c r="B3" s="2"/>
      <c r="C3" s="2" t="s">
        <v>102</v>
      </c>
      <c r="D3" s="2"/>
      <c r="E3" s="2"/>
      <c r="F3" s="2"/>
      <c r="G3" s="2"/>
      <c r="H3" s="2" t="s">
        <v>109</v>
      </c>
      <c r="I3" s="2"/>
      <c r="J3" s="2" t="s">
        <v>15</v>
      </c>
      <c r="K3" s="2"/>
      <c r="L3" s="2"/>
      <c r="M3" s="2"/>
      <c r="N3" s="2"/>
    </row>
    <row r="4" ht="15" customHeight="1" spans="1:14">
      <c r="A4" s="53" t="s">
        <v>92</v>
      </c>
      <c r="B4" s="53"/>
      <c r="C4" s="53"/>
      <c r="D4" s="53"/>
      <c r="E4" s="53" t="s">
        <v>17</v>
      </c>
      <c r="F4" s="53" t="s">
        <v>110</v>
      </c>
      <c r="G4" s="53"/>
      <c r="H4" s="53" t="s">
        <v>111</v>
      </c>
      <c r="I4" s="53"/>
      <c r="J4" s="53" t="s">
        <v>21</v>
      </c>
      <c r="K4" s="53"/>
      <c r="L4" s="53" t="s">
        <v>112</v>
      </c>
      <c r="M4" s="53"/>
      <c r="N4" s="53" t="s">
        <v>22</v>
      </c>
    </row>
    <row r="5" ht="15" customHeight="1" spans="1:14">
      <c r="A5" s="53"/>
      <c r="B5" s="53"/>
      <c r="C5" s="53"/>
      <c r="D5" s="53"/>
      <c r="E5" s="53"/>
      <c r="F5" s="53"/>
      <c r="G5" s="53"/>
      <c r="H5" s="53"/>
      <c r="I5" s="53"/>
      <c r="J5" s="53"/>
      <c r="K5" s="53"/>
      <c r="L5" s="53"/>
      <c r="M5" s="53"/>
      <c r="N5" s="53"/>
    </row>
    <row r="6" ht="15" customHeight="1" spans="1:14">
      <c r="A6" s="53"/>
      <c r="B6" s="53"/>
      <c r="C6" s="54" t="s">
        <v>113</v>
      </c>
      <c r="D6" s="54"/>
      <c r="E6" s="53">
        <f t="shared" ref="E6:H6" si="0">E7+E8+E9</f>
        <v>111.48</v>
      </c>
      <c r="F6" s="53">
        <f t="shared" si="0"/>
        <v>121.48</v>
      </c>
      <c r="G6" s="53"/>
      <c r="H6" s="53">
        <f t="shared" si="0"/>
        <v>95.76</v>
      </c>
      <c r="I6" s="53"/>
      <c r="J6" s="53">
        <v>10</v>
      </c>
      <c r="K6" s="53"/>
      <c r="L6" s="58">
        <f>H6/F6</f>
        <v>0.78827790582812</v>
      </c>
      <c r="M6" s="58"/>
      <c r="N6" s="53">
        <v>7.88</v>
      </c>
    </row>
    <row r="7" ht="15" customHeight="1" spans="1:14">
      <c r="A7" s="53"/>
      <c r="B7" s="53"/>
      <c r="C7" s="53" t="s">
        <v>114</v>
      </c>
      <c r="D7" s="53"/>
      <c r="E7" s="53">
        <v>92</v>
      </c>
      <c r="F7" s="53">
        <v>102</v>
      </c>
      <c r="G7" s="53"/>
      <c r="H7" s="53">
        <v>76.28</v>
      </c>
      <c r="I7" s="53"/>
      <c r="J7" s="53" t="s">
        <v>25</v>
      </c>
      <c r="K7" s="53"/>
      <c r="L7" s="53"/>
      <c r="M7" s="53"/>
      <c r="N7" s="53" t="s">
        <v>25</v>
      </c>
    </row>
    <row r="8" ht="15" customHeight="1" spans="1:14">
      <c r="A8" s="53"/>
      <c r="B8" s="53"/>
      <c r="C8" s="53" t="s">
        <v>115</v>
      </c>
      <c r="D8" s="53"/>
      <c r="E8" s="53">
        <v>19.48</v>
      </c>
      <c r="F8" s="53">
        <v>19.48</v>
      </c>
      <c r="G8" s="53"/>
      <c r="H8" s="53">
        <v>19.48</v>
      </c>
      <c r="I8" s="53"/>
      <c r="J8" s="53" t="s">
        <v>25</v>
      </c>
      <c r="K8" s="53"/>
      <c r="L8" s="53"/>
      <c r="M8" s="53"/>
      <c r="N8" s="53" t="s">
        <v>25</v>
      </c>
    </row>
    <row r="9" ht="15" customHeight="1" spans="1:14">
      <c r="A9" s="53"/>
      <c r="B9" s="53"/>
      <c r="C9" s="53" t="s">
        <v>100</v>
      </c>
      <c r="D9" s="53"/>
      <c r="E9" s="53"/>
      <c r="F9" s="53"/>
      <c r="G9" s="53"/>
      <c r="H9" s="53"/>
      <c r="I9" s="53"/>
      <c r="J9" s="53" t="s">
        <v>25</v>
      </c>
      <c r="K9" s="53"/>
      <c r="L9" s="53"/>
      <c r="M9" s="53"/>
      <c r="N9" s="53" t="s">
        <v>25</v>
      </c>
    </row>
    <row r="10" ht="15" customHeight="1" spans="1:14">
      <c r="A10" s="53" t="s">
        <v>116</v>
      </c>
      <c r="B10" s="53" t="s">
        <v>28</v>
      </c>
      <c r="C10" s="53"/>
      <c r="D10" s="53"/>
      <c r="E10" s="53"/>
      <c r="F10" s="53"/>
      <c r="G10" s="53"/>
      <c r="H10" s="53" t="s">
        <v>117</v>
      </c>
      <c r="I10" s="53"/>
      <c r="J10" s="53"/>
      <c r="K10" s="53"/>
      <c r="L10" s="53"/>
      <c r="M10" s="53"/>
      <c r="N10" s="53"/>
    </row>
    <row r="11" ht="42" customHeight="1" spans="1:14">
      <c r="A11" s="53"/>
      <c r="B11" s="55" t="s">
        <v>118</v>
      </c>
      <c r="C11" s="55"/>
      <c r="D11" s="55"/>
      <c r="E11" s="55"/>
      <c r="F11" s="55"/>
      <c r="G11" s="55"/>
      <c r="H11" s="55" t="s">
        <v>119</v>
      </c>
      <c r="I11" s="55"/>
      <c r="J11" s="55"/>
      <c r="K11" s="55"/>
      <c r="L11" s="55"/>
      <c r="M11" s="55"/>
      <c r="N11" s="55"/>
    </row>
    <row r="12" ht="18.95" customHeight="1" spans="1:14">
      <c r="A12" s="44" t="s">
        <v>120</v>
      </c>
      <c r="B12" s="45" t="s">
        <v>37</v>
      </c>
      <c r="C12" s="45" t="s">
        <v>38</v>
      </c>
      <c r="D12" s="45" t="s">
        <v>39</v>
      </c>
      <c r="E12" s="45"/>
      <c r="F12" s="45"/>
      <c r="G12" s="45" t="s">
        <v>40</v>
      </c>
      <c r="H12" s="45" t="s">
        <v>41</v>
      </c>
      <c r="I12" s="45" t="s">
        <v>21</v>
      </c>
      <c r="J12" s="45"/>
      <c r="K12" s="45" t="s">
        <v>22</v>
      </c>
      <c r="L12" s="45"/>
      <c r="M12" s="45" t="s">
        <v>42</v>
      </c>
      <c r="N12" s="45"/>
    </row>
    <row r="13" ht="15" customHeight="1" spans="1:14">
      <c r="A13" s="44"/>
      <c r="B13" s="45" t="s">
        <v>121</v>
      </c>
      <c r="C13" s="45" t="s">
        <v>122</v>
      </c>
      <c r="D13" s="46" t="s">
        <v>123</v>
      </c>
      <c r="E13" s="46"/>
      <c r="F13" s="46"/>
      <c r="G13" s="10" t="s">
        <v>124</v>
      </c>
      <c r="H13" s="10">
        <v>6</v>
      </c>
      <c r="I13" s="45">
        <v>5.6</v>
      </c>
      <c r="J13" s="45"/>
      <c r="K13" s="45">
        <v>5.6</v>
      </c>
      <c r="L13" s="45"/>
      <c r="M13" s="45"/>
      <c r="N13" s="45"/>
    </row>
    <row r="14" ht="15" customHeight="1" spans="1:14">
      <c r="A14" s="44"/>
      <c r="B14" s="45"/>
      <c r="C14" s="45"/>
      <c r="D14" s="46" t="s">
        <v>125</v>
      </c>
      <c r="E14" s="46"/>
      <c r="F14" s="46"/>
      <c r="G14" s="10" t="s">
        <v>126</v>
      </c>
      <c r="H14" s="10">
        <v>26</v>
      </c>
      <c r="I14" s="45">
        <v>5.55</v>
      </c>
      <c r="J14" s="45"/>
      <c r="K14" s="45">
        <v>5.55</v>
      </c>
      <c r="L14" s="45"/>
      <c r="M14" s="45"/>
      <c r="N14" s="45"/>
    </row>
    <row r="15" ht="15" customHeight="1" spans="1:14">
      <c r="A15" s="44"/>
      <c r="B15" s="45"/>
      <c r="C15" s="45"/>
      <c r="D15" s="46" t="s">
        <v>127</v>
      </c>
      <c r="E15" s="46"/>
      <c r="F15" s="46"/>
      <c r="G15" s="10" t="s">
        <v>128</v>
      </c>
      <c r="H15" s="10">
        <v>5</v>
      </c>
      <c r="I15" s="45">
        <v>5.55</v>
      </c>
      <c r="J15" s="45"/>
      <c r="K15" s="45">
        <v>5.55</v>
      </c>
      <c r="L15" s="45"/>
      <c r="M15" s="45"/>
      <c r="N15" s="45"/>
    </row>
    <row r="16" ht="15" customHeight="1" spans="1:14">
      <c r="A16" s="44"/>
      <c r="B16" s="45"/>
      <c r="C16" s="45" t="s">
        <v>129</v>
      </c>
      <c r="D16" s="46" t="s">
        <v>130</v>
      </c>
      <c r="E16" s="46"/>
      <c r="F16" s="46"/>
      <c r="G16" s="10" t="s">
        <v>131</v>
      </c>
      <c r="H16" s="47">
        <v>0.9235</v>
      </c>
      <c r="I16" s="59">
        <v>5.55</v>
      </c>
      <c r="J16" s="59"/>
      <c r="K16" s="59">
        <v>5.55</v>
      </c>
      <c r="L16" s="59"/>
      <c r="M16" s="45"/>
      <c r="N16" s="45"/>
    </row>
    <row r="17" ht="15" customHeight="1" spans="1:14">
      <c r="A17" s="44"/>
      <c r="B17" s="45"/>
      <c r="C17" s="45"/>
      <c r="D17" s="46" t="s">
        <v>132</v>
      </c>
      <c r="E17" s="46"/>
      <c r="F17" s="46"/>
      <c r="G17" s="10" t="s">
        <v>133</v>
      </c>
      <c r="H17" s="15">
        <v>1</v>
      </c>
      <c r="I17" s="60">
        <v>5.55</v>
      </c>
      <c r="J17" s="60"/>
      <c r="K17" s="60">
        <v>5.55</v>
      </c>
      <c r="L17" s="60"/>
      <c r="M17" s="45"/>
      <c r="N17" s="45"/>
    </row>
    <row r="18" ht="15" customHeight="1" spans="1:14">
      <c r="A18" s="44"/>
      <c r="B18" s="45"/>
      <c r="C18" s="45" t="s">
        <v>134</v>
      </c>
      <c r="D18" s="46" t="s">
        <v>135</v>
      </c>
      <c r="E18" s="46"/>
      <c r="F18" s="46"/>
      <c r="G18" s="10" t="s">
        <v>136</v>
      </c>
      <c r="H18" s="15">
        <v>1</v>
      </c>
      <c r="I18" s="60">
        <v>5.55</v>
      </c>
      <c r="J18" s="60"/>
      <c r="K18" s="60">
        <v>5.55</v>
      </c>
      <c r="L18" s="60"/>
      <c r="M18" s="45"/>
      <c r="N18" s="45"/>
    </row>
    <row r="19" ht="15" customHeight="1" spans="1:14">
      <c r="A19" s="44"/>
      <c r="B19" s="45"/>
      <c r="C19" s="45"/>
      <c r="D19" s="46" t="s">
        <v>137</v>
      </c>
      <c r="E19" s="46"/>
      <c r="F19" s="46"/>
      <c r="G19" s="10" t="s">
        <v>131</v>
      </c>
      <c r="H19" s="15">
        <v>0.9</v>
      </c>
      <c r="I19" s="59">
        <v>5.55</v>
      </c>
      <c r="J19" s="59"/>
      <c r="K19" s="59">
        <v>5.55</v>
      </c>
      <c r="L19" s="59"/>
      <c r="M19" s="45"/>
      <c r="N19" s="45"/>
    </row>
    <row r="20" ht="15" customHeight="1" spans="1:14">
      <c r="A20" s="44"/>
      <c r="B20" s="45"/>
      <c r="C20" s="45" t="s">
        <v>138</v>
      </c>
      <c r="D20" s="46" t="s">
        <v>139</v>
      </c>
      <c r="E20" s="46"/>
      <c r="F20" s="46"/>
      <c r="G20" s="10" t="s">
        <v>140</v>
      </c>
      <c r="H20" s="15">
        <v>0.98</v>
      </c>
      <c r="I20" s="45">
        <v>5.55</v>
      </c>
      <c r="J20" s="45"/>
      <c r="K20" s="45">
        <v>5.55</v>
      </c>
      <c r="L20" s="45"/>
      <c r="M20" s="45"/>
      <c r="N20" s="45"/>
    </row>
    <row r="21" ht="15" customHeight="1" spans="1:14">
      <c r="A21" s="44"/>
      <c r="B21" s="45"/>
      <c r="C21" s="45"/>
      <c r="D21" s="46" t="s">
        <v>141</v>
      </c>
      <c r="E21" s="46"/>
      <c r="F21" s="46"/>
      <c r="G21" s="10" t="s">
        <v>136</v>
      </c>
      <c r="H21" s="15">
        <v>1</v>
      </c>
      <c r="I21" s="45">
        <v>5.55</v>
      </c>
      <c r="J21" s="45"/>
      <c r="K21" s="45">
        <v>5.55</v>
      </c>
      <c r="L21" s="45"/>
      <c r="M21" s="45"/>
      <c r="N21" s="45"/>
    </row>
    <row r="22" ht="15" customHeight="1" spans="1:14">
      <c r="A22" s="44"/>
      <c r="B22" s="45" t="s">
        <v>142</v>
      </c>
      <c r="C22" s="45" t="s">
        <v>143</v>
      </c>
      <c r="D22" s="46" t="s">
        <v>144</v>
      </c>
      <c r="E22" s="46"/>
      <c r="F22" s="46"/>
      <c r="G22" s="10" t="s">
        <v>136</v>
      </c>
      <c r="H22" s="15">
        <v>1</v>
      </c>
      <c r="I22" s="45">
        <v>4.32</v>
      </c>
      <c r="J22" s="45"/>
      <c r="K22" s="45">
        <v>4.32</v>
      </c>
      <c r="L22" s="45"/>
      <c r="M22" s="45"/>
      <c r="N22" s="45"/>
    </row>
    <row r="23" ht="15" customHeight="1" spans="1:14">
      <c r="A23" s="44"/>
      <c r="B23" s="45"/>
      <c r="C23" s="45"/>
      <c r="D23" s="46" t="s">
        <v>56</v>
      </c>
      <c r="E23" s="46"/>
      <c r="F23" s="46"/>
      <c r="G23" s="10" t="s">
        <v>136</v>
      </c>
      <c r="H23" s="15">
        <v>1</v>
      </c>
      <c r="I23" s="45">
        <v>4.28</v>
      </c>
      <c r="J23" s="45"/>
      <c r="K23" s="45">
        <v>4.28</v>
      </c>
      <c r="L23" s="45"/>
      <c r="M23" s="45"/>
      <c r="N23" s="45"/>
    </row>
    <row r="24" ht="15" customHeight="1" spans="1:14">
      <c r="A24" s="44"/>
      <c r="B24" s="45"/>
      <c r="C24" s="45" t="s">
        <v>145</v>
      </c>
      <c r="D24" s="46" t="s">
        <v>146</v>
      </c>
      <c r="E24" s="46"/>
      <c r="F24" s="46"/>
      <c r="G24" s="10" t="s">
        <v>140</v>
      </c>
      <c r="H24" s="15">
        <v>0.98</v>
      </c>
      <c r="I24" s="45">
        <v>4.28</v>
      </c>
      <c r="J24" s="45"/>
      <c r="K24" s="45">
        <v>4.28</v>
      </c>
      <c r="L24" s="45"/>
      <c r="M24" s="45"/>
      <c r="N24" s="45"/>
    </row>
    <row r="25" ht="15" customHeight="1" spans="1:14">
      <c r="A25" s="44"/>
      <c r="B25" s="45"/>
      <c r="C25" s="45"/>
      <c r="D25" s="46" t="s">
        <v>147</v>
      </c>
      <c r="E25" s="46"/>
      <c r="F25" s="46"/>
      <c r="G25" s="10" t="s">
        <v>131</v>
      </c>
      <c r="H25" s="15">
        <v>0.95</v>
      </c>
      <c r="I25" s="45">
        <v>4.28</v>
      </c>
      <c r="J25" s="45"/>
      <c r="K25" s="45">
        <v>4.28</v>
      </c>
      <c r="L25" s="45"/>
      <c r="M25" s="45"/>
      <c r="N25" s="45"/>
    </row>
    <row r="26" ht="26" customHeight="1" spans="1:14">
      <c r="A26" s="44"/>
      <c r="B26" s="45"/>
      <c r="C26" s="45" t="s">
        <v>148</v>
      </c>
      <c r="D26" s="46" t="s">
        <v>149</v>
      </c>
      <c r="E26" s="46"/>
      <c r="F26" s="46"/>
      <c r="G26" s="10" t="s">
        <v>131</v>
      </c>
      <c r="H26" s="15">
        <v>0.95</v>
      </c>
      <c r="I26" s="45">
        <v>4.28</v>
      </c>
      <c r="J26" s="45"/>
      <c r="K26" s="45">
        <v>4.28</v>
      </c>
      <c r="L26" s="45"/>
      <c r="M26" s="45"/>
      <c r="N26" s="45"/>
    </row>
    <row r="27" ht="15" customHeight="1" spans="1:14">
      <c r="A27" s="44"/>
      <c r="B27" s="45"/>
      <c r="C27" s="45" t="s">
        <v>150</v>
      </c>
      <c r="D27" s="46" t="s">
        <v>151</v>
      </c>
      <c r="E27" s="46"/>
      <c r="F27" s="46"/>
      <c r="G27" s="10" t="s">
        <v>131</v>
      </c>
      <c r="H27" s="15">
        <v>0.98</v>
      </c>
      <c r="I27" s="45">
        <v>4.28</v>
      </c>
      <c r="J27" s="45"/>
      <c r="K27" s="45">
        <v>4.28</v>
      </c>
      <c r="L27" s="45"/>
      <c r="M27" s="45"/>
      <c r="N27" s="45"/>
    </row>
    <row r="28" ht="15" customHeight="1" spans="1:14">
      <c r="A28" s="44"/>
      <c r="B28" s="45"/>
      <c r="C28" s="45"/>
      <c r="D28" s="46" t="s">
        <v>152</v>
      </c>
      <c r="E28" s="46"/>
      <c r="F28" s="46"/>
      <c r="G28" s="10" t="s">
        <v>131</v>
      </c>
      <c r="H28" s="15">
        <v>0.98</v>
      </c>
      <c r="I28" s="45">
        <v>4.28</v>
      </c>
      <c r="J28" s="45"/>
      <c r="K28" s="45">
        <v>4.28</v>
      </c>
      <c r="L28" s="45"/>
      <c r="M28" s="45"/>
      <c r="N28" s="45"/>
    </row>
    <row r="29" ht="15" customHeight="1" spans="1:14">
      <c r="A29" s="44"/>
      <c r="B29" s="45" t="s">
        <v>153</v>
      </c>
      <c r="C29" s="45" t="s">
        <v>154</v>
      </c>
      <c r="D29" s="46" t="s">
        <v>155</v>
      </c>
      <c r="E29" s="46"/>
      <c r="F29" s="46"/>
      <c r="G29" s="10" t="s">
        <v>131</v>
      </c>
      <c r="H29" s="15">
        <v>0.98</v>
      </c>
      <c r="I29" s="45">
        <v>5</v>
      </c>
      <c r="J29" s="45"/>
      <c r="K29" s="45">
        <v>5</v>
      </c>
      <c r="L29" s="45"/>
      <c r="M29" s="45"/>
      <c r="N29" s="45"/>
    </row>
    <row r="30" ht="21" customHeight="1" spans="1:14">
      <c r="A30" s="44"/>
      <c r="B30" s="45"/>
      <c r="C30" s="45"/>
      <c r="D30" s="46" t="s">
        <v>156</v>
      </c>
      <c r="E30" s="46"/>
      <c r="F30" s="46"/>
      <c r="G30" s="10" t="s">
        <v>131</v>
      </c>
      <c r="H30" s="56">
        <v>0.95</v>
      </c>
      <c r="I30" s="45">
        <v>5</v>
      </c>
      <c r="J30" s="45"/>
      <c r="K30" s="45">
        <v>5</v>
      </c>
      <c r="L30" s="45"/>
      <c r="M30" s="45"/>
      <c r="N30" s="45"/>
    </row>
    <row r="31" ht="15" customHeight="1" spans="1:14">
      <c r="A31" s="57" t="s">
        <v>157</v>
      </c>
      <c r="B31" s="57"/>
      <c r="C31" s="57"/>
      <c r="D31" s="57"/>
      <c r="E31" s="57"/>
      <c r="F31" s="57"/>
      <c r="G31" s="57"/>
      <c r="H31" s="57"/>
      <c r="I31" s="57">
        <v>100</v>
      </c>
      <c r="J31" s="57"/>
      <c r="K31" s="57">
        <f>SUM(K13:K30)+N6</f>
        <v>97.88</v>
      </c>
      <c r="L31" s="57"/>
      <c r="M31" s="52"/>
      <c r="N31" s="52"/>
    </row>
    <row r="32" spans="1:14">
      <c r="A32" s="17" t="s">
        <v>158</v>
      </c>
      <c r="B32" s="18" t="s">
        <v>159</v>
      </c>
      <c r="C32" s="19"/>
      <c r="D32" s="19"/>
      <c r="E32" s="19"/>
      <c r="F32" s="19"/>
      <c r="G32" s="19"/>
      <c r="H32" s="19"/>
      <c r="I32" s="19"/>
      <c r="J32" s="19"/>
      <c r="K32" s="19"/>
      <c r="L32" s="19"/>
      <c r="M32" s="19"/>
      <c r="N32" s="25"/>
    </row>
    <row r="33" ht="15.95" customHeight="1"/>
  </sheetData>
  <mergeCells count="13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10:A11"/>
    <mergeCell ref="A12:A30"/>
    <mergeCell ref="B13:B21"/>
    <mergeCell ref="B22:B28"/>
    <mergeCell ref="B29:B30"/>
    <mergeCell ref="C13:C15"/>
    <mergeCell ref="C16:C17"/>
    <mergeCell ref="C18:C19"/>
    <mergeCell ref="C20:C21"/>
    <mergeCell ref="C22:C23"/>
    <mergeCell ref="C24:C25"/>
    <mergeCell ref="C27:C28"/>
    <mergeCell ref="C29:C3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H17" sqref="H17"/>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4.375" customWidth="1"/>
  </cols>
  <sheetData>
    <row r="1" ht="42" customHeight="1" spans="1:14">
      <c r="A1" s="1" t="s">
        <v>107</v>
      </c>
      <c r="B1" s="1"/>
      <c r="C1" s="1"/>
      <c r="D1" s="1"/>
      <c r="E1" s="1"/>
      <c r="F1" s="1"/>
      <c r="G1" s="1"/>
      <c r="H1" s="1"/>
      <c r="I1" s="1"/>
      <c r="J1" s="1"/>
      <c r="K1" s="1"/>
      <c r="L1" s="1"/>
      <c r="M1" s="1"/>
      <c r="N1" s="1"/>
    </row>
    <row r="2" ht="15" customHeight="1" spans="1:14">
      <c r="A2" s="2" t="s">
        <v>90</v>
      </c>
      <c r="B2" s="2"/>
      <c r="C2" s="2" t="s">
        <v>15</v>
      </c>
      <c r="D2" s="2"/>
      <c r="E2" s="2"/>
      <c r="F2" s="2"/>
      <c r="G2" s="2"/>
      <c r="H2" s="2"/>
      <c r="I2" s="2"/>
      <c r="J2" s="2"/>
      <c r="K2" s="2"/>
      <c r="L2" s="2"/>
      <c r="M2" s="2"/>
      <c r="N2" s="2"/>
    </row>
    <row r="3" ht="15" customHeight="1" spans="1:14">
      <c r="A3" s="2" t="s">
        <v>91</v>
      </c>
      <c r="B3" s="2"/>
      <c r="C3" s="2" t="s">
        <v>102</v>
      </c>
      <c r="D3" s="2"/>
      <c r="E3" s="2"/>
      <c r="F3" s="2"/>
      <c r="G3" s="2"/>
      <c r="H3" s="2" t="s">
        <v>109</v>
      </c>
      <c r="I3" s="2"/>
      <c r="J3" s="2" t="s">
        <v>15</v>
      </c>
      <c r="K3" s="2"/>
      <c r="L3" s="2"/>
      <c r="M3" s="2"/>
      <c r="N3" s="2"/>
    </row>
    <row r="4" ht="15" customHeight="1" spans="1:14">
      <c r="A4" s="2" t="s">
        <v>92</v>
      </c>
      <c r="B4" s="2"/>
      <c r="C4" s="2"/>
      <c r="D4" s="2"/>
      <c r="E4" s="2" t="s">
        <v>17</v>
      </c>
      <c r="F4" s="2" t="s">
        <v>110</v>
      </c>
      <c r="G4" s="2"/>
      <c r="H4" s="2" t="s">
        <v>111</v>
      </c>
      <c r="I4" s="2"/>
      <c r="J4" s="2" t="s">
        <v>21</v>
      </c>
      <c r="K4" s="2"/>
      <c r="L4" s="2" t="s">
        <v>112</v>
      </c>
      <c r="M4" s="2"/>
      <c r="N4" s="2" t="s">
        <v>22</v>
      </c>
    </row>
    <row r="5" ht="15" customHeight="1" spans="1:14">
      <c r="A5" s="2"/>
      <c r="B5" s="2"/>
      <c r="C5" s="2"/>
      <c r="D5" s="2"/>
      <c r="E5" s="2"/>
      <c r="F5" s="2"/>
      <c r="G5" s="2"/>
      <c r="H5" s="2"/>
      <c r="I5" s="2"/>
      <c r="J5" s="2"/>
      <c r="K5" s="2"/>
      <c r="L5" s="2"/>
      <c r="M5" s="2"/>
      <c r="N5" s="2"/>
    </row>
    <row r="6" ht="15" customHeight="1" spans="1:14">
      <c r="A6" s="2"/>
      <c r="B6" s="2"/>
      <c r="C6" s="4" t="s">
        <v>113</v>
      </c>
      <c r="D6" s="4"/>
      <c r="E6" s="2">
        <f>E7+E8+E9</f>
        <v>23.53</v>
      </c>
      <c r="F6" s="2">
        <f>SUM(F7:G8)</f>
        <v>23.53</v>
      </c>
      <c r="G6" s="2"/>
      <c r="H6" s="2">
        <f>SUM(H7:I8)</f>
        <v>23.53</v>
      </c>
      <c r="I6" s="2"/>
      <c r="J6" s="2">
        <v>10</v>
      </c>
      <c r="K6" s="2"/>
      <c r="L6" s="49">
        <f>H6/F6</f>
        <v>1</v>
      </c>
      <c r="M6" s="49"/>
      <c r="N6" s="2">
        <v>10</v>
      </c>
    </row>
    <row r="7" ht="15" customHeight="1" spans="1:14">
      <c r="A7" s="2"/>
      <c r="B7" s="2"/>
      <c r="C7" s="2" t="s">
        <v>114</v>
      </c>
      <c r="D7" s="2"/>
      <c r="E7" s="2">
        <v>16</v>
      </c>
      <c r="F7" s="2">
        <v>16</v>
      </c>
      <c r="G7" s="2"/>
      <c r="H7" s="2">
        <v>16</v>
      </c>
      <c r="I7" s="2"/>
      <c r="J7" s="2" t="s">
        <v>25</v>
      </c>
      <c r="K7" s="2"/>
      <c r="L7" s="2"/>
      <c r="M7" s="2"/>
      <c r="N7" s="2" t="s">
        <v>25</v>
      </c>
    </row>
    <row r="8" ht="15" customHeight="1" spans="1:14">
      <c r="A8" s="2"/>
      <c r="B8" s="2"/>
      <c r="C8" s="2" t="s">
        <v>115</v>
      </c>
      <c r="D8" s="2"/>
      <c r="E8" s="2">
        <v>7.53</v>
      </c>
      <c r="F8" s="2">
        <v>7.53</v>
      </c>
      <c r="G8" s="2"/>
      <c r="H8" s="2">
        <v>7.53</v>
      </c>
      <c r="I8" s="2"/>
      <c r="J8" s="2" t="s">
        <v>25</v>
      </c>
      <c r="K8" s="2"/>
      <c r="L8" s="2"/>
      <c r="M8" s="2"/>
      <c r="N8" s="2" t="s">
        <v>25</v>
      </c>
    </row>
    <row r="9" ht="15" customHeight="1" spans="1:14">
      <c r="A9" s="2"/>
      <c r="B9" s="2"/>
      <c r="C9" s="2" t="s">
        <v>100</v>
      </c>
      <c r="D9" s="2"/>
      <c r="E9" s="2"/>
      <c r="F9" s="2"/>
      <c r="G9" s="2"/>
      <c r="H9" s="2"/>
      <c r="I9" s="2"/>
      <c r="J9" s="2" t="s">
        <v>25</v>
      </c>
      <c r="K9" s="2"/>
      <c r="L9" s="2"/>
      <c r="M9" s="2"/>
      <c r="N9" s="2" t="s">
        <v>25</v>
      </c>
    </row>
    <row r="10" ht="15" customHeight="1" spans="1:14">
      <c r="A10" s="2" t="s">
        <v>116</v>
      </c>
      <c r="B10" s="2" t="s">
        <v>28</v>
      </c>
      <c r="C10" s="2"/>
      <c r="D10" s="2"/>
      <c r="E10" s="2"/>
      <c r="F10" s="2"/>
      <c r="G10" s="2"/>
      <c r="H10" s="2" t="s">
        <v>117</v>
      </c>
      <c r="I10" s="2"/>
      <c r="J10" s="2"/>
      <c r="K10" s="2"/>
      <c r="L10" s="2"/>
      <c r="M10" s="2"/>
      <c r="N10" s="2"/>
    </row>
    <row r="11" ht="51" customHeight="1" spans="1:14">
      <c r="A11" s="2"/>
      <c r="B11" s="7" t="s">
        <v>160</v>
      </c>
      <c r="C11" s="7"/>
      <c r="D11" s="7"/>
      <c r="E11" s="7"/>
      <c r="F11" s="7"/>
      <c r="G11" s="7"/>
      <c r="H11" s="7" t="s">
        <v>161</v>
      </c>
      <c r="I11" s="7"/>
      <c r="J11" s="7"/>
      <c r="K11" s="7"/>
      <c r="L11" s="7"/>
      <c r="M11" s="7"/>
      <c r="N11" s="7"/>
    </row>
    <row r="12" ht="18.95" customHeight="1" spans="1:14">
      <c r="A12" s="44" t="s">
        <v>120</v>
      </c>
      <c r="B12" s="45" t="s">
        <v>37</v>
      </c>
      <c r="C12" s="45" t="s">
        <v>38</v>
      </c>
      <c r="D12" s="45" t="s">
        <v>39</v>
      </c>
      <c r="E12" s="45"/>
      <c r="F12" s="45"/>
      <c r="G12" s="45" t="s">
        <v>40</v>
      </c>
      <c r="H12" s="45" t="s">
        <v>41</v>
      </c>
      <c r="I12" s="45" t="s">
        <v>21</v>
      </c>
      <c r="J12" s="45"/>
      <c r="K12" s="45" t="s">
        <v>22</v>
      </c>
      <c r="L12" s="45"/>
      <c r="M12" s="50" t="s">
        <v>42</v>
      </c>
      <c r="N12" s="50"/>
    </row>
    <row r="13" ht="15" customHeight="1" spans="1:14">
      <c r="A13" s="44"/>
      <c r="B13" s="45" t="s">
        <v>121</v>
      </c>
      <c r="C13" s="45" t="s">
        <v>122</v>
      </c>
      <c r="D13" s="46" t="s">
        <v>125</v>
      </c>
      <c r="E13" s="46"/>
      <c r="F13" s="46"/>
      <c r="G13" s="10" t="s">
        <v>126</v>
      </c>
      <c r="H13" s="10">
        <v>26</v>
      </c>
      <c r="I13" s="45">
        <v>6.25</v>
      </c>
      <c r="J13" s="45"/>
      <c r="K13" s="45">
        <v>6.25</v>
      </c>
      <c r="L13" s="45"/>
      <c r="M13" s="50"/>
      <c r="N13" s="50"/>
    </row>
    <row r="14" ht="15" customHeight="1" spans="1:14">
      <c r="A14" s="44"/>
      <c r="B14" s="45"/>
      <c r="C14" s="45"/>
      <c r="D14" s="46" t="s">
        <v>127</v>
      </c>
      <c r="E14" s="46"/>
      <c r="F14" s="46"/>
      <c r="G14" s="10" t="s">
        <v>162</v>
      </c>
      <c r="H14" s="10">
        <v>2</v>
      </c>
      <c r="I14" s="45">
        <v>6.25</v>
      </c>
      <c r="J14" s="45"/>
      <c r="K14" s="45">
        <v>6.25</v>
      </c>
      <c r="L14" s="45"/>
      <c r="M14" s="50"/>
      <c r="N14" s="50"/>
    </row>
    <row r="15" ht="15" customHeight="1" spans="1:14">
      <c r="A15" s="44"/>
      <c r="B15" s="45"/>
      <c r="C15" s="45" t="s">
        <v>129</v>
      </c>
      <c r="D15" s="46" t="s">
        <v>130</v>
      </c>
      <c r="E15" s="46"/>
      <c r="F15" s="46"/>
      <c r="G15" s="10" t="s">
        <v>131</v>
      </c>
      <c r="H15" s="47">
        <v>0.923</v>
      </c>
      <c r="I15" s="51">
        <v>6.25</v>
      </c>
      <c r="J15" s="51"/>
      <c r="K15" s="51">
        <v>6.25</v>
      </c>
      <c r="L15" s="51"/>
      <c r="M15" s="50"/>
      <c r="N15" s="50"/>
    </row>
    <row r="16" ht="15" customHeight="1" spans="1:14">
      <c r="A16" s="44"/>
      <c r="B16" s="45"/>
      <c r="C16" s="45"/>
      <c r="D16" s="46" t="s">
        <v>163</v>
      </c>
      <c r="E16" s="46"/>
      <c r="F16" s="46"/>
      <c r="G16" s="10" t="s">
        <v>131</v>
      </c>
      <c r="H16" s="15">
        <v>1</v>
      </c>
      <c r="I16" s="45">
        <v>6.25</v>
      </c>
      <c r="J16" s="45"/>
      <c r="K16" s="45">
        <v>6.25</v>
      </c>
      <c r="L16" s="45"/>
      <c r="M16" s="50"/>
      <c r="N16" s="50"/>
    </row>
    <row r="17" ht="15" customHeight="1" spans="1:14">
      <c r="A17" s="44"/>
      <c r="B17" s="45"/>
      <c r="C17" s="45" t="s">
        <v>134</v>
      </c>
      <c r="D17" s="46" t="s">
        <v>164</v>
      </c>
      <c r="E17" s="46"/>
      <c r="F17" s="46"/>
      <c r="G17" s="10" t="s">
        <v>131</v>
      </c>
      <c r="H17" s="15">
        <v>0.95</v>
      </c>
      <c r="I17" s="45">
        <v>6.25</v>
      </c>
      <c r="J17" s="45"/>
      <c r="K17" s="45">
        <v>6.25</v>
      </c>
      <c r="L17" s="45"/>
      <c r="M17" s="50"/>
      <c r="N17" s="50"/>
    </row>
    <row r="18" ht="15" customHeight="1" spans="1:14">
      <c r="A18" s="44"/>
      <c r="B18" s="45"/>
      <c r="C18" s="45"/>
      <c r="D18" s="46" t="s">
        <v>165</v>
      </c>
      <c r="E18" s="46"/>
      <c r="F18" s="46"/>
      <c r="G18" s="10" t="s">
        <v>131</v>
      </c>
      <c r="H18" s="15">
        <v>1</v>
      </c>
      <c r="I18" s="45">
        <v>6.25</v>
      </c>
      <c r="J18" s="45"/>
      <c r="K18" s="45">
        <v>6.25</v>
      </c>
      <c r="L18" s="45"/>
      <c r="M18" s="50"/>
      <c r="N18" s="50"/>
    </row>
    <row r="19" ht="15" customHeight="1" spans="1:14">
      <c r="A19" s="44"/>
      <c r="B19" s="45"/>
      <c r="C19" s="45" t="s">
        <v>138</v>
      </c>
      <c r="D19" s="46" t="s">
        <v>166</v>
      </c>
      <c r="E19" s="46"/>
      <c r="F19" s="46"/>
      <c r="G19" s="10" t="s">
        <v>131</v>
      </c>
      <c r="H19" s="15">
        <v>1</v>
      </c>
      <c r="I19" s="45">
        <v>6.25</v>
      </c>
      <c r="J19" s="45"/>
      <c r="K19" s="45">
        <v>6.25</v>
      </c>
      <c r="L19" s="45"/>
      <c r="M19" s="50"/>
      <c r="N19" s="50"/>
    </row>
    <row r="20" ht="15" customHeight="1" spans="1:14">
      <c r="A20" s="44"/>
      <c r="B20" s="45"/>
      <c r="C20" s="45"/>
      <c r="D20" s="46" t="s">
        <v>167</v>
      </c>
      <c r="E20" s="46"/>
      <c r="F20" s="46"/>
      <c r="G20" s="10" t="s">
        <v>133</v>
      </c>
      <c r="H20" s="15">
        <v>0.95</v>
      </c>
      <c r="I20" s="45">
        <v>6.25</v>
      </c>
      <c r="J20" s="45"/>
      <c r="K20" s="45">
        <v>6.25</v>
      </c>
      <c r="L20" s="45"/>
      <c r="M20" s="50"/>
      <c r="N20" s="50"/>
    </row>
    <row r="21" ht="15" customHeight="1" spans="1:14">
      <c r="A21" s="44"/>
      <c r="B21" s="45" t="s">
        <v>142</v>
      </c>
      <c r="C21" s="45" t="s">
        <v>143</v>
      </c>
      <c r="D21" s="46" t="s">
        <v>168</v>
      </c>
      <c r="E21" s="46"/>
      <c r="F21" s="46"/>
      <c r="G21" s="10" t="s">
        <v>131</v>
      </c>
      <c r="H21" s="15">
        <v>0.98</v>
      </c>
      <c r="I21" s="45">
        <v>4.32</v>
      </c>
      <c r="J21" s="45"/>
      <c r="K21" s="45">
        <v>4.32</v>
      </c>
      <c r="L21" s="45"/>
      <c r="M21" s="50"/>
      <c r="N21" s="50"/>
    </row>
    <row r="22" ht="15" customHeight="1" spans="1:14">
      <c r="A22" s="44"/>
      <c r="B22" s="45"/>
      <c r="C22" s="45"/>
      <c r="D22" s="46" t="s">
        <v>56</v>
      </c>
      <c r="E22" s="46"/>
      <c r="F22" s="46"/>
      <c r="G22" s="10" t="s">
        <v>131</v>
      </c>
      <c r="H22" s="15">
        <v>0.98</v>
      </c>
      <c r="I22" s="45">
        <v>4.28</v>
      </c>
      <c r="J22" s="45"/>
      <c r="K22" s="45">
        <v>4.28</v>
      </c>
      <c r="L22" s="45"/>
      <c r="M22" s="50"/>
      <c r="N22" s="50"/>
    </row>
    <row r="23" ht="15" customHeight="1" spans="1:14">
      <c r="A23" s="44"/>
      <c r="B23" s="45"/>
      <c r="C23" s="45" t="s">
        <v>145</v>
      </c>
      <c r="D23" s="46" t="s">
        <v>169</v>
      </c>
      <c r="E23" s="46"/>
      <c r="F23" s="46"/>
      <c r="G23" s="10" t="s">
        <v>136</v>
      </c>
      <c r="H23" s="15">
        <v>1</v>
      </c>
      <c r="I23" s="45">
        <v>4.28</v>
      </c>
      <c r="J23" s="45"/>
      <c r="K23" s="45">
        <v>4.28</v>
      </c>
      <c r="L23" s="45"/>
      <c r="M23" s="50"/>
      <c r="N23" s="50"/>
    </row>
    <row r="24" ht="15" customHeight="1" spans="1:14">
      <c r="A24" s="44"/>
      <c r="B24" s="45"/>
      <c r="C24" s="45"/>
      <c r="D24" s="46" t="s">
        <v>170</v>
      </c>
      <c r="E24" s="46"/>
      <c r="F24" s="46"/>
      <c r="G24" s="10" t="s">
        <v>133</v>
      </c>
      <c r="H24" s="15">
        <v>0.9</v>
      </c>
      <c r="I24" s="45">
        <v>4.28</v>
      </c>
      <c r="J24" s="45"/>
      <c r="K24" s="45">
        <v>4.28</v>
      </c>
      <c r="L24" s="45"/>
      <c r="M24" s="50"/>
      <c r="N24" s="50"/>
    </row>
    <row r="25" ht="32" customHeight="1" spans="1:14">
      <c r="A25" s="44"/>
      <c r="B25" s="45"/>
      <c r="C25" s="45" t="s">
        <v>148</v>
      </c>
      <c r="D25" s="46" t="s">
        <v>149</v>
      </c>
      <c r="E25" s="46"/>
      <c r="F25" s="46"/>
      <c r="G25" s="10" t="s">
        <v>131</v>
      </c>
      <c r="H25" s="15">
        <v>0.95</v>
      </c>
      <c r="I25" s="45">
        <v>4.28</v>
      </c>
      <c r="J25" s="45"/>
      <c r="K25" s="45">
        <v>4.28</v>
      </c>
      <c r="L25" s="45"/>
      <c r="M25" s="50"/>
      <c r="N25" s="50"/>
    </row>
    <row r="26" ht="15" customHeight="1" spans="1:14">
      <c r="A26" s="44"/>
      <c r="B26" s="45"/>
      <c r="C26" s="45" t="s">
        <v>150</v>
      </c>
      <c r="D26" s="46" t="s">
        <v>171</v>
      </c>
      <c r="E26" s="46"/>
      <c r="F26" s="46"/>
      <c r="G26" s="10" t="s">
        <v>140</v>
      </c>
      <c r="H26" s="15">
        <v>0.98</v>
      </c>
      <c r="I26" s="45">
        <v>4.28</v>
      </c>
      <c r="J26" s="45"/>
      <c r="K26" s="45">
        <v>4.28</v>
      </c>
      <c r="L26" s="45"/>
      <c r="M26" s="50"/>
      <c r="N26" s="50"/>
    </row>
    <row r="27" ht="15" customHeight="1" spans="1:14">
      <c r="A27" s="44"/>
      <c r="B27" s="45"/>
      <c r="C27" s="45"/>
      <c r="D27" s="46" t="s">
        <v>172</v>
      </c>
      <c r="E27" s="46"/>
      <c r="F27" s="46"/>
      <c r="G27" s="10" t="s">
        <v>133</v>
      </c>
      <c r="H27" s="15">
        <v>0.95</v>
      </c>
      <c r="I27" s="45">
        <v>4.28</v>
      </c>
      <c r="J27" s="45"/>
      <c r="K27" s="45">
        <v>4.28</v>
      </c>
      <c r="L27" s="45"/>
      <c r="M27" s="50"/>
      <c r="N27" s="50"/>
    </row>
    <row r="28" ht="15" customHeight="1" spans="1:14">
      <c r="A28" s="44"/>
      <c r="B28" s="45" t="s">
        <v>153</v>
      </c>
      <c r="C28" s="45" t="s">
        <v>154</v>
      </c>
      <c r="D28" s="46" t="s">
        <v>155</v>
      </c>
      <c r="E28" s="46"/>
      <c r="F28" s="46"/>
      <c r="G28" s="10" t="s">
        <v>131</v>
      </c>
      <c r="H28" s="15">
        <v>0.95</v>
      </c>
      <c r="I28" s="45">
        <v>5</v>
      </c>
      <c r="J28" s="45"/>
      <c r="K28" s="45">
        <v>5</v>
      </c>
      <c r="L28" s="45"/>
      <c r="M28" s="50"/>
      <c r="N28" s="50"/>
    </row>
    <row r="29" ht="22" customHeight="1" spans="1:14">
      <c r="A29" s="44"/>
      <c r="B29" s="45"/>
      <c r="C29" s="45"/>
      <c r="D29" s="46" t="s">
        <v>156</v>
      </c>
      <c r="E29" s="46"/>
      <c r="F29" s="46"/>
      <c r="G29" s="10" t="s">
        <v>131</v>
      </c>
      <c r="H29" s="15">
        <v>0.95</v>
      </c>
      <c r="I29" s="45">
        <v>5</v>
      </c>
      <c r="J29" s="45"/>
      <c r="K29" s="45">
        <v>5</v>
      </c>
      <c r="L29" s="45"/>
      <c r="M29" s="50"/>
      <c r="N29" s="50"/>
    </row>
    <row r="30" ht="15" customHeight="1" spans="1:14">
      <c r="A30" s="48" t="s">
        <v>157</v>
      </c>
      <c r="B30" s="48"/>
      <c r="C30" s="48"/>
      <c r="D30" s="48"/>
      <c r="E30" s="48"/>
      <c r="F30" s="48"/>
      <c r="G30" s="48"/>
      <c r="H30" s="48"/>
      <c r="I30" s="48">
        <v>100</v>
      </c>
      <c r="J30" s="48"/>
      <c r="K30" s="48">
        <f>SUM(K13:K29)+N6</f>
        <v>100</v>
      </c>
      <c r="L30" s="48"/>
      <c r="M30" s="52"/>
      <c r="N30" s="52"/>
    </row>
    <row r="31" spans="1:14">
      <c r="A31" s="17" t="s">
        <v>158</v>
      </c>
      <c r="B31" s="18" t="s">
        <v>159</v>
      </c>
      <c r="C31" s="19"/>
      <c r="D31" s="19"/>
      <c r="E31" s="19"/>
      <c r="F31" s="19"/>
      <c r="G31" s="19"/>
      <c r="H31" s="19"/>
      <c r="I31" s="19"/>
      <c r="J31" s="19"/>
      <c r="K31" s="19"/>
      <c r="L31" s="19"/>
      <c r="M31" s="19"/>
      <c r="N31" s="25"/>
    </row>
    <row r="32" customFormat="1" ht="15.95" customHeight="1"/>
  </sheetData>
  <mergeCells count="12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10:A11"/>
    <mergeCell ref="A12:A29"/>
    <mergeCell ref="B13:B20"/>
    <mergeCell ref="B21:B27"/>
    <mergeCell ref="B28:B29"/>
    <mergeCell ref="C13:C14"/>
    <mergeCell ref="C15:C16"/>
    <mergeCell ref="C17:C18"/>
    <mergeCell ref="C19:C20"/>
    <mergeCell ref="C21:C22"/>
    <mergeCell ref="C23:C24"/>
    <mergeCell ref="C26:C27"/>
    <mergeCell ref="C28:C29"/>
    <mergeCell ref="E4:E5"/>
    <mergeCell ref="N4:N5"/>
    <mergeCell ref="A4:B9"/>
    <mergeCell ref="C4:D5"/>
    <mergeCell ref="F4:G5"/>
    <mergeCell ref="H4:I5"/>
    <mergeCell ref="J4:K5"/>
    <mergeCell ref="L4:M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opLeftCell="D1" workbookViewId="0">
      <selection activeCell="L19" sqref="L19"/>
    </sheetView>
  </sheetViews>
  <sheetFormatPr defaultColWidth="9" defaultRowHeight="13.5"/>
  <cols>
    <col min="1" max="1" width="5.75833333333333" style="27" customWidth="1"/>
    <col min="2" max="2" width="23" customWidth="1"/>
    <col min="3" max="3" width="18.125" customWidth="1"/>
    <col min="4" max="10" width="11.5" customWidth="1"/>
    <col min="11" max="11" width="10" customWidth="1"/>
    <col min="12" max="12" width="11.5" customWidth="1"/>
  </cols>
  <sheetData>
    <row r="1" ht="57" customHeight="1" spans="1:12">
      <c r="A1" s="28" t="s">
        <v>173</v>
      </c>
      <c r="B1" s="28"/>
      <c r="C1" s="28"/>
      <c r="D1" s="28"/>
      <c r="E1" s="28"/>
      <c r="F1" s="28"/>
      <c r="G1" s="28"/>
      <c r="H1" s="28"/>
      <c r="I1" s="28"/>
      <c r="J1" s="28"/>
      <c r="K1" s="28"/>
      <c r="L1" s="28"/>
    </row>
    <row r="2" s="26" customFormat="1" ht="30" customHeight="1" spans="1:12">
      <c r="A2" s="29" t="s">
        <v>89</v>
      </c>
      <c r="B2" s="30" t="s">
        <v>174</v>
      </c>
      <c r="C2" s="31" t="s">
        <v>91</v>
      </c>
      <c r="D2" s="32" t="s">
        <v>175</v>
      </c>
      <c r="E2" s="33"/>
      <c r="F2" s="33"/>
      <c r="G2" s="33"/>
      <c r="H2" s="33"/>
      <c r="I2" s="33"/>
      <c r="J2" s="35"/>
      <c r="K2" s="29" t="s">
        <v>93</v>
      </c>
      <c r="L2" s="29" t="s">
        <v>94</v>
      </c>
    </row>
    <row r="3" s="26" customFormat="1" ht="30" customHeight="1" spans="1:12">
      <c r="A3" s="34"/>
      <c r="B3" s="30"/>
      <c r="C3" s="31"/>
      <c r="D3" s="32" t="s">
        <v>18</v>
      </c>
      <c r="E3" s="33"/>
      <c r="F3" s="33"/>
      <c r="G3" s="33"/>
      <c r="H3" s="35"/>
      <c r="I3" s="41" t="s">
        <v>95</v>
      </c>
      <c r="J3" s="41" t="s">
        <v>96</v>
      </c>
      <c r="K3" s="34"/>
      <c r="L3" s="34"/>
    </row>
    <row r="4" s="26" customFormat="1" ht="30" customHeight="1" spans="1:12">
      <c r="A4" s="36"/>
      <c r="B4" s="30"/>
      <c r="C4" s="31"/>
      <c r="D4" s="31" t="s">
        <v>97</v>
      </c>
      <c r="E4" s="30" t="s">
        <v>176</v>
      </c>
      <c r="F4" s="30" t="s">
        <v>177</v>
      </c>
      <c r="G4" s="30" t="s">
        <v>178</v>
      </c>
      <c r="H4" s="30" t="s">
        <v>179</v>
      </c>
      <c r="I4" s="42"/>
      <c r="J4" s="36"/>
      <c r="K4" s="36"/>
      <c r="L4" s="34"/>
    </row>
    <row r="5" ht="30" customHeight="1" spans="1:12">
      <c r="A5" s="37">
        <v>1</v>
      </c>
      <c r="B5" s="38" t="s">
        <v>180</v>
      </c>
      <c r="C5" t="s">
        <v>102</v>
      </c>
      <c r="D5" s="39">
        <f>SUM(E5:H5)</f>
        <v>108</v>
      </c>
      <c r="E5" s="37">
        <v>108</v>
      </c>
      <c r="F5" s="24"/>
      <c r="G5" s="24"/>
      <c r="H5" s="24"/>
      <c r="I5" s="37">
        <v>93</v>
      </c>
      <c r="J5" s="43">
        <v>0.8611</v>
      </c>
      <c r="K5" s="37">
        <v>93.61</v>
      </c>
      <c r="L5" s="24"/>
    </row>
    <row r="6" ht="30" customHeight="1" spans="1:12">
      <c r="A6" s="37"/>
      <c r="B6" s="38"/>
      <c r="C6" s="40"/>
      <c r="D6" s="24"/>
      <c r="E6" s="24"/>
      <c r="F6" s="24"/>
      <c r="G6" s="24"/>
      <c r="H6" s="24"/>
      <c r="I6" s="24"/>
      <c r="J6" s="24"/>
      <c r="K6" s="24"/>
      <c r="L6" s="24"/>
    </row>
    <row r="7" ht="30" customHeight="1" spans="1:12">
      <c r="A7" s="37"/>
      <c r="B7" s="38"/>
      <c r="C7" s="40"/>
      <c r="D7" s="24"/>
      <c r="E7" s="24"/>
      <c r="F7" s="24"/>
      <c r="G7" s="24"/>
      <c r="H7" s="24"/>
      <c r="I7" s="24"/>
      <c r="J7" s="24"/>
      <c r="K7" s="24"/>
      <c r="L7" s="24"/>
    </row>
    <row r="8" ht="30" customHeight="1" spans="1:12">
      <c r="A8" s="37"/>
      <c r="B8" s="40"/>
      <c r="C8" s="40"/>
      <c r="D8" s="24"/>
      <c r="E8" s="24"/>
      <c r="F8" s="24"/>
      <c r="G8" s="24"/>
      <c r="H8" s="24"/>
      <c r="I8" s="24"/>
      <c r="J8" s="24"/>
      <c r="K8" s="24"/>
      <c r="L8" s="24"/>
    </row>
    <row r="9" ht="30" customHeight="1" spans="1:12">
      <c r="A9" s="37"/>
      <c r="B9" s="24"/>
      <c r="C9" s="24"/>
      <c r="D9" s="24"/>
      <c r="E9" s="24"/>
      <c r="F9" s="24"/>
      <c r="G9" s="24"/>
      <c r="H9" s="24"/>
      <c r="I9" s="24"/>
      <c r="J9" s="24"/>
      <c r="K9" s="24"/>
      <c r="L9" s="24"/>
    </row>
    <row r="10" ht="30" customHeight="1" spans="1:12">
      <c r="A10" s="37"/>
      <c r="B10" s="24"/>
      <c r="C10" s="24"/>
      <c r="D10" s="24"/>
      <c r="E10" s="24"/>
      <c r="F10" s="24"/>
      <c r="G10" s="24"/>
      <c r="H10" s="24"/>
      <c r="I10" s="24"/>
      <c r="J10" s="24"/>
      <c r="K10" s="24"/>
      <c r="L10" s="24"/>
    </row>
    <row r="11" ht="30" customHeight="1" spans="1:12">
      <c r="A11" s="37"/>
      <c r="B11" s="24"/>
      <c r="C11" s="24"/>
      <c r="D11" s="24"/>
      <c r="E11" s="24"/>
      <c r="F11" s="24"/>
      <c r="G11" s="24"/>
      <c r="H11" s="24"/>
      <c r="I11" s="24"/>
      <c r="J11" s="24"/>
      <c r="K11" s="24"/>
      <c r="L11" s="24"/>
    </row>
    <row r="12" ht="30" customHeight="1" spans="1:12">
      <c r="A12" s="37"/>
      <c r="B12" s="40" t="s">
        <v>106</v>
      </c>
      <c r="C12" s="24"/>
      <c r="D12" s="39">
        <f>SUM(E12:H12)</f>
        <v>108</v>
      </c>
      <c r="E12" s="37">
        <v>108</v>
      </c>
      <c r="F12" s="24"/>
      <c r="G12" s="24"/>
      <c r="H12" s="24"/>
      <c r="I12" s="37">
        <v>93</v>
      </c>
      <c r="J12" s="43">
        <v>0.8611</v>
      </c>
      <c r="K12" s="37">
        <v>93.61</v>
      </c>
      <c r="L12" s="2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workbookViewId="0">
      <selection activeCell="D15" sqref="D15:F15"/>
    </sheetView>
  </sheetViews>
  <sheetFormatPr defaultColWidth="9" defaultRowHeight="13.5"/>
  <cols>
    <col min="1" max="1" width="5.25833333333333" customWidth="1"/>
    <col min="3" max="3" width="7.25833333333333" customWidth="1"/>
    <col min="5" max="5" width="11.625" customWidth="1"/>
    <col min="6" max="6" width="6.25833333333333" customWidth="1"/>
    <col min="7" max="7" width="10.875" customWidth="1"/>
    <col min="8" max="8" width="10" customWidth="1"/>
    <col min="9" max="9" width="4.625" customWidth="1"/>
    <col min="10" max="10" width="3.25833333333333" customWidth="1"/>
    <col min="11" max="11" width="6.25833333333333" customWidth="1"/>
    <col min="12" max="12" width="1" customWidth="1"/>
    <col min="13" max="13" width="8.5" customWidth="1"/>
    <col min="14" max="14" width="17.125" customWidth="1"/>
  </cols>
  <sheetData>
    <row r="1" ht="57" customHeight="1" spans="1:14">
      <c r="A1" s="1" t="s">
        <v>181</v>
      </c>
      <c r="B1" s="1"/>
      <c r="C1" s="1"/>
      <c r="D1" s="1"/>
      <c r="E1" s="1"/>
      <c r="F1" s="1"/>
      <c r="G1" s="1"/>
      <c r="H1" s="1"/>
      <c r="I1" s="1"/>
      <c r="J1" s="1"/>
      <c r="K1" s="1"/>
      <c r="L1" s="1"/>
      <c r="M1" s="1"/>
      <c r="N1" s="1"/>
    </row>
    <row r="2" ht="15" customHeight="1" spans="1:14">
      <c r="A2" s="2" t="s">
        <v>174</v>
      </c>
      <c r="B2" s="2"/>
      <c r="C2" s="2" t="s">
        <v>182</v>
      </c>
      <c r="D2" s="2"/>
      <c r="E2" s="2"/>
      <c r="F2" s="2"/>
      <c r="G2" s="2"/>
      <c r="H2" s="2"/>
      <c r="I2" s="2"/>
      <c r="J2" s="2"/>
      <c r="K2" s="2"/>
      <c r="L2" s="2"/>
      <c r="M2" s="2"/>
      <c r="N2" s="2"/>
    </row>
    <row r="3" ht="15" customHeight="1" spans="1:14">
      <c r="A3" s="2" t="s">
        <v>183</v>
      </c>
      <c r="B3" s="2"/>
      <c r="C3" s="2" t="s">
        <v>102</v>
      </c>
      <c r="D3" s="2"/>
      <c r="E3" s="2"/>
      <c r="F3" s="2"/>
      <c r="G3" s="2"/>
      <c r="H3" s="3" t="s">
        <v>109</v>
      </c>
      <c r="I3" s="3"/>
      <c r="J3" s="2" t="s">
        <v>15</v>
      </c>
      <c r="K3" s="2"/>
      <c r="L3" s="2"/>
      <c r="M3" s="2"/>
      <c r="N3" s="2"/>
    </row>
    <row r="4" ht="15" customHeight="1" spans="1:14">
      <c r="A4" s="2" t="s">
        <v>92</v>
      </c>
      <c r="B4" s="2"/>
      <c r="C4" s="2"/>
      <c r="D4" s="2"/>
      <c r="E4" s="2" t="s">
        <v>17</v>
      </c>
      <c r="F4" s="2" t="s">
        <v>110</v>
      </c>
      <c r="G4" s="2"/>
      <c r="H4" s="2" t="s">
        <v>111</v>
      </c>
      <c r="I4" s="2"/>
      <c r="J4" s="2" t="s">
        <v>21</v>
      </c>
      <c r="K4" s="2"/>
      <c r="L4" s="2" t="s">
        <v>112</v>
      </c>
      <c r="M4" s="2"/>
      <c r="N4" s="2" t="s">
        <v>22</v>
      </c>
    </row>
    <row r="5" ht="15" customHeight="1" spans="1:14">
      <c r="A5" s="2"/>
      <c r="B5" s="2"/>
      <c r="C5" s="2"/>
      <c r="D5" s="2"/>
      <c r="E5" s="2"/>
      <c r="F5" s="2"/>
      <c r="G5" s="2"/>
      <c r="H5" s="2"/>
      <c r="I5" s="2"/>
      <c r="J5" s="2"/>
      <c r="K5" s="2"/>
      <c r="L5" s="2"/>
      <c r="M5" s="2"/>
      <c r="N5" s="2"/>
    </row>
    <row r="6" ht="15" customHeight="1" spans="1:14">
      <c r="A6" s="2"/>
      <c r="B6" s="2"/>
      <c r="C6" s="4" t="s">
        <v>113</v>
      </c>
      <c r="D6" s="4"/>
      <c r="E6" s="2">
        <f t="shared" ref="E6:H6" si="0">E7+E8+E9+E10</f>
        <v>93</v>
      </c>
      <c r="F6" s="2">
        <f t="shared" si="0"/>
        <v>108</v>
      </c>
      <c r="G6" s="2"/>
      <c r="H6" s="2">
        <f t="shared" si="0"/>
        <v>93</v>
      </c>
      <c r="I6" s="2"/>
      <c r="J6" s="2">
        <v>10</v>
      </c>
      <c r="K6" s="2"/>
      <c r="L6" s="20">
        <f>H6/F6</f>
        <v>0.861111111111111</v>
      </c>
      <c r="M6" s="20"/>
      <c r="N6" s="2">
        <v>8.61</v>
      </c>
    </row>
    <row r="7" ht="15" customHeight="1" spans="1:14">
      <c r="A7" s="2"/>
      <c r="B7" s="2"/>
      <c r="C7" s="2" t="s">
        <v>184</v>
      </c>
      <c r="D7" s="2"/>
      <c r="E7" s="2">
        <v>93</v>
      </c>
      <c r="F7" s="2">
        <v>108</v>
      </c>
      <c r="G7" s="2"/>
      <c r="H7" s="2">
        <v>93</v>
      </c>
      <c r="I7" s="2"/>
      <c r="J7" s="2" t="s">
        <v>25</v>
      </c>
      <c r="K7" s="2"/>
      <c r="L7" s="2"/>
      <c r="M7" s="2"/>
      <c r="N7" s="2" t="s">
        <v>25</v>
      </c>
    </row>
    <row r="8" ht="15" customHeight="1" spans="1:14">
      <c r="A8" s="2"/>
      <c r="B8" s="2"/>
      <c r="C8" s="5" t="s">
        <v>185</v>
      </c>
      <c r="D8" s="6"/>
      <c r="E8" s="2"/>
      <c r="F8" s="5"/>
      <c r="G8" s="6"/>
      <c r="H8" s="5"/>
      <c r="I8" s="6"/>
      <c r="J8" s="2" t="s">
        <v>25</v>
      </c>
      <c r="K8" s="2"/>
      <c r="L8" s="2"/>
      <c r="M8" s="2"/>
      <c r="N8" s="2" t="s">
        <v>25</v>
      </c>
    </row>
    <row r="9" ht="15" customHeight="1" spans="1:14">
      <c r="A9" s="2"/>
      <c r="B9" s="2"/>
      <c r="C9" s="2" t="s">
        <v>186</v>
      </c>
      <c r="D9" s="2"/>
      <c r="E9" s="2"/>
      <c r="F9" s="2"/>
      <c r="G9" s="2"/>
      <c r="H9" s="2"/>
      <c r="I9" s="2"/>
      <c r="J9" s="2" t="s">
        <v>25</v>
      </c>
      <c r="K9" s="2"/>
      <c r="L9" s="2"/>
      <c r="M9" s="2"/>
      <c r="N9" s="2" t="s">
        <v>25</v>
      </c>
    </row>
    <row r="10" ht="15" customHeight="1" spans="1:14">
      <c r="A10" s="2"/>
      <c r="B10" s="2"/>
      <c r="C10" s="2" t="s">
        <v>187</v>
      </c>
      <c r="D10" s="2"/>
      <c r="E10" s="2"/>
      <c r="F10" s="2"/>
      <c r="G10" s="2"/>
      <c r="H10" s="2"/>
      <c r="I10" s="2"/>
      <c r="J10" s="2" t="s">
        <v>25</v>
      </c>
      <c r="K10" s="2"/>
      <c r="L10" s="2"/>
      <c r="M10" s="2"/>
      <c r="N10" s="2" t="s">
        <v>25</v>
      </c>
    </row>
    <row r="11" ht="15" customHeight="1" spans="1:14">
      <c r="A11" s="2" t="s">
        <v>116</v>
      </c>
      <c r="B11" s="2" t="s">
        <v>28</v>
      </c>
      <c r="C11" s="2"/>
      <c r="D11" s="2"/>
      <c r="E11" s="2"/>
      <c r="F11" s="2"/>
      <c r="G11" s="2"/>
      <c r="H11" s="2" t="s">
        <v>117</v>
      </c>
      <c r="I11" s="2"/>
      <c r="J11" s="2"/>
      <c r="K11" s="2"/>
      <c r="L11" s="2"/>
      <c r="M11" s="2"/>
      <c r="N11" s="2"/>
    </row>
    <row r="12" ht="73" customHeight="1" spans="1:14">
      <c r="A12" s="2"/>
      <c r="B12" s="7" t="s">
        <v>188</v>
      </c>
      <c r="C12" s="7"/>
      <c r="D12" s="7"/>
      <c r="E12" s="7"/>
      <c r="F12" s="7"/>
      <c r="G12" s="7"/>
      <c r="H12" s="7" t="s">
        <v>189</v>
      </c>
      <c r="I12" s="7"/>
      <c r="J12" s="7"/>
      <c r="K12" s="7"/>
      <c r="L12" s="7"/>
      <c r="M12" s="7"/>
      <c r="N12" s="7"/>
    </row>
    <row r="13" ht="30.95" customHeight="1" spans="1:14">
      <c r="A13" s="8" t="s">
        <v>120</v>
      </c>
      <c r="B13" s="2" t="s">
        <v>37</v>
      </c>
      <c r="C13" s="2" t="s">
        <v>38</v>
      </c>
      <c r="D13" s="2" t="s">
        <v>39</v>
      </c>
      <c r="E13" s="2"/>
      <c r="F13" s="2"/>
      <c r="G13" s="2" t="s">
        <v>40</v>
      </c>
      <c r="H13" s="2" t="s">
        <v>41</v>
      </c>
      <c r="I13" s="2" t="s">
        <v>21</v>
      </c>
      <c r="J13" s="2"/>
      <c r="K13" s="2" t="s">
        <v>22</v>
      </c>
      <c r="L13" s="2"/>
      <c r="M13" s="2" t="s">
        <v>42</v>
      </c>
      <c r="N13" s="2"/>
    </row>
    <row r="14" ht="48" customHeight="1" spans="1:14">
      <c r="A14" s="8"/>
      <c r="B14" s="2" t="s">
        <v>121</v>
      </c>
      <c r="C14" s="2" t="s">
        <v>122</v>
      </c>
      <c r="D14" s="9" t="s">
        <v>190</v>
      </c>
      <c r="E14" s="9"/>
      <c r="F14" s="9"/>
      <c r="G14" s="10" t="s">
        <v>128</v>
      </c>
      <c r="H14" s="10">
        <v>15</v>
      </c>
      <c r="I14" s="2">
        <v>5</v>
      </c>
      <c r="J14" s="2"/>
      <c r="K14" s="2">
        <v>0</v>
      </c>
      <c r="L14" s="2"/>
      <c r="M14" s="21" t="s">
        <v>191</v>
      </c>
      <c r="N14" s="7"/>
    </row>
    <row r="15" ht="15" customHeight="1" spans="1:14">
      <c r="A15" s="8"/>
      <c r="B15" s="2"/>
      <c r="C15" s="2"/>
      <c r="D15" s="9" t="s">
        <v>125</v>
      </c>
      <c r="E15" s="9"/>
      <c r="F15" s="9"/>
      <c r="G15" s="10" t="s">
        <v>126</v>
      </c>
      <c r="H15" s="11">
        <v>26</v>
      </c>
      <c r="I15" s="22">
        <v>5</v>
      </c>
      <c r="J15" s="22"/>
      <c r="K15" s="22">
        <v>5</v>
      </c>
      <c r="L15" s="22"/>
      <c r="M15" s="22"/>
      <c r="N15" s="22"/>
    </row>
    <row r="16" ht="15" customHeight="1" spans="1:14">
      <c r="A16" s="8"/>
      <c r="B16" s="2"/>
      <c r="C16" s="2"/>
      <c r="D16" s="9" t="s">
        <v>192</v>
      </c>
      <c r="E16" s="9"/>
      <c r="F16" s="9"/>
      <c r="G16" s="10" t="s">
        <v>162</v>
      </c>
      <c r="H16" s="11">
        <v>3</v>
      </c>
      <c r="I16" s="22">
        <v>5</v>
      </c>
      <c r="J16" s="22"/>
      <c r="K16" s="22">
        <v>5</v>
      </c>
      <c r="L16" s="22"/>
      <c r="M16" s="22"/>
      <c r="N16" s="22"/>
    </row>
    <row r="17" ht="15" customHeight="1" spans="1:14">
      <c r="A17" s="8"/>
      <c r="B17" s="2"/>
      <c r="C17" s="2" t="s">
        <v>129</v>
      </c>
      <c r="D17" s="9" t="s">
        <v>130</v>
      </c>
      <c r="E17" s="9"/>
      <c r="F17" s="9"/>
      <c r="G17" s="10" t="s">
        <v>131</v>
      </c>
      <c r="H17" s="12">
        <v>0.923</v>
      </c>
      <c r="I17" s="23">
        <v>5</v>
      </c>
      <c r="J17" s="23"/>
      <c r="K17" s="23">
        <v>5</v>
      </c>
      <c r="L17" s="23"/>
      <c r="M17" s="22"/>
      <c r="N17" s="22"/>
    </row>
    <row r="18" ht="15" customHeight="1" spans="1:14">
      <c r="A18" s="8"/>
      <c r="B18" s="2"/>
      <c r="C18" s="2"/>
      <c r="D18" s="9" t="s">
        <v>193</v>
      </c>
      <c r="E18" s="9"/>
      <c r="F18" s="9"/>
      <c r="G18" s="10" t="s">
        <v>131</v>
      </c>
      <c r="H18" s="13">
        <v>0.98</v>
      </c>
      <c r="I18" s="22">
        <v>5</v>
      </c>
      <c r="J18" s="22"/>
      <c r="K18" s="22">
        <v>5</v>
      </c>
      <c r="L18" s="22"/>
      <c r="M18" s="22"/>
      <c r="N18" s="22"/>
    </row>
    <row r="19" ht="15" customHeight="1" spans="1:14">
      <c r="A19" s="8"/>
      <c r="B19" s="2"/>
      <c r="C19" s="2"/>
      <c r="D19" s="9" t="s">
        <v>194</v>
      </c>
      <c r="E19" s="9"/>
      <c r="F19" s="9"/>
      <c r="G19" s="10" t="s">
        <v>131</v>
      </c>
      <c r="H19" s="13">
        <v>0.98</v>
      </c>
      <c r="I19" s="22">
        <v>5</v>
      </c>
      <c r="J19" s="22"/>
      <c r="K19" s="22">
        <v>5</v>
      </c>
      <c r="L19" s="22"/>
      <c r="M19" s="22"/>
      <c r="N19" s="22"/>
    </row>
    <row r="20" ht="15" customHeight="1" spans="1:14">
      <c r="A20" s="8"/>
      <c r="B20" s="2"/>
      <c r="C20" s="2" t="s">
        <v>134</v>
      </c>
      <c r="D20" s="9" t="s">
        <v>195</v>
      </c>
      <c r="E20" s="9"/>
      <c r="F20" s="9"/>
      <c r="G20" s="10" t="s">
        <v>133</v>
      </c>
      <c r="H20" s="13">
        <v>0.9</v>
      </c>
      <c r="I20" s="22">
        <v>5</v>
      </c>
      <c r="J20" s="22"/>
      <c r="K20" s="22">
        <v>5</v>
      </c>
      <c r="L20" s="22"/>
      <c r="M20" s="22"/>
      <c r="N20" s="22"/>
    </row>
    <row r="21" ht="15" customHeight="1" spans="1:14">
      <c r="A21" s="8"/>
      <c r="B21" s="2"/>
      <c r="C21" s="2"/>
      <c r="D21" s="9" t="s">
        <v>137</v>
      </c>
      <c r="E21" s="9"/>
      <c r="F21" s="9"/>
      <c r="G21" s="10" t="s">
        <v>133</v>
      </c>
      <c r="H21" s="13">
        <v>0.95</v>
      </c>
      <c r="I21" s="23">
        <v>5</v>
      </c>
      <c r="J21" s="23"/>
      <c r="K21" s="23">
        <v>5</v>
      </c>
      <c r="L21" s="23"/>
      <c r="M21" s="22"/>
      <c r="N21" s="22"/>
    </row>
    <row r="22" ht="15" customHeight="1" spans="1:14">
      <c r="A22" s="8"/>
      <c r="B22" s="2"/>
      <c r="C22" s="2" t="s">
        <v>138</v>
      </c>
      <c r="D22" s="9" t="s">
        <v>196</v>
      </c>
      <c r="E22" s="9"/>
      <c r="F22" s="9"/>
      <c r="G22" s="10" t="s">
        <v>133</v>
      </c>
      <c r="H22" s="14">
        <v>0.95</v>
      </c>
      <c r="I22" s="23">
        <v>5</v>
      </c>
      <c r="J22" s="23"/>
      <c r="K22" s="23">
        <v>5</v>
      </c>
      <c r="L22" s="23"/>
      <c r="M22" s="22"/>
      <c r="N22" s="22"/>
    </row>
    <row r="23" ht="15" customHeight="1" spans="1:14">
      <c r="A23" s="8"/>
      <c r="B23" s="2"/>
      <c r="C23" s="2"/>
      <c r="D23" s="9" t="s">
        <v>197</v>
      </c>
      <c r="E23" s="9"/>
      <c r="F23" s="9"/>
      <c r="G23" s="10" t="s">
        <v>136</v>
      </c>
      <c r="H23" s="13">
        <v>1</v>
      </c>
      <c r="I23" s="22">
        <v>5</v>
      </c>
      <c r="J23" s="22"/>
      <c r="K23" s="22">
        <v>5</v>
      </c>
      <c r="L23" s="22"/>
      <c r="M23" s="22"/>
      <c r="N23" s="22"/>
    </row>
    <row r="24" ht="15" customHeight="1" spans="1:14">
      <c r="A24" s="8"/>
      <c r="B24" s="2" t="s">
        <v>142</v>
      </c>
      <c r="C24" s="2" t="s">
        <v>143</v>
      </c>
      <c r="D24" s="9" t="s">
        <v>168</v>
      </c>
      <c r="E24" s="9"/>
      <c r="F24" s="9"/>
      <c r="G24" s="10" t="s">
        <v>131</v>
      </c>
      <c r="H24" s="15">
        <v>0.98</v>
      </c>
      <c r="I24" s="2">
        <v>3.36</v>
      </c>
      <c r="J24" s="2"/>
      <c r="K24" s="2">
        <v>3.36</v>
      </c>
      <c r="L24" s="2"/>
      <c r="M24" s="2"/>
      <c r="N24" s="2"/>
    </row>
    <row r="25" ht="15" customHeight="1" spans="1:14">
      <c r="A25" s="8"/>
      <c r="B25" s="2"/>
      <c r="C25" s="2"/>
      <c r="D25" s="9" t="s">
        <v>56</v>
      </c>
      <c r="E25" s="9"/>
      <c r="F25" s="9"/>
      <c r="G25" s="10" t="s">
        <v>140</v>
      </c>
      <c r="H25" s="15">
        <v>0.98</v>
      </c>
      <c r="I25" s="2">
        <v>3.33</v>
      </c>
      <c r="J25" s="2"/>
      <c r="K25" s="2">
        <v>3.33</v>
      </c>
      <c r="L25" s="2"/>
      <c r="M25" s="2"/>
      <c r="N25" s="2"/>
    </row>
    <row r="26" ht="15" customHeight="1" spans="1:14">
      <c r="A26" s="8"/>
      <c r="B26" s="2"/>
      <c r="C26" s="2"/>
      <c r="D26" s="9" t="s">
        <v>198</v>
      </c>
      <c r="E26" s="9"/>
      <c r="F26" s="9"/>
      <c r="G26" s="10" t="s">
        <v>140</v>
      </c>
      <c r="H26" s="15">
        <v>0.98</v>
      </c>
      <c r="I26" s="2">
        <v>3.33</v>
      </c>
      <c r="J26" s="2"/>
      <c r="K26" s="2">
        <v>3.33</v>
      </c>
      <c r="L26" s="2"/>
      <c r="M26" s="2"/>
      <c r="N26" s="2"/>
    </row>
    <row r="27" ht="15" customHeight="1" spans="1:14">
      <c r="A27" s="8"/>
      <c r="B27" s="2"/>
      <c r="C27" s="2" t="s">
        <v>145</v>
      </c>
      <c r="D27" s="9" t="s">
        <v>169</v>
      </c>
      <c r="E27" s="9"/>
      <c r="F27" s="9"/>
      <c r="G27" s="10" t="s">
        <v>136</v>
      </c>
      <c r="H27" s="15">
        <v>1</v>
      </c>
      <c r="I27" s="2">
        <v>3.33</v>
      </c>
      <c r="J27" s="2"/>
      <c r="K27" s="2">
        <v>3.33</v>
      </c>
      <c r="L27" s="2"/>
      <c r="M27" s="2"/>
      <c r="N27" s="2"/>
    </row>
    <row r="28" ht="15" customHeight="1" spans="1:14">
      <c r="A28" s="8"/>
      <c r="B28" s="2"/>
      <c r="C28" s="2"/>
      <c r="D28" s="9" t="s">
        <v>147</v>
      </c>
      <c r="E28" s="9"/>
      <c r="F28" s="9"/>
      <c r="G28" s="10" t="s">
        <v>133</v>
      </c>
      <c r="H28" s="15">
        <v>0.95</v>
      </c>
      <c r="I28" s="2">
        <v>3.33</v>
      </c>
      <c r="J28" s="2"/>
      <c r="K28" s="2">
        <v>3.33</v>
      </c>
      <c r="L28" s="2"/>
      <c r="M28" s="2"/>
      <c r="N28" s="2"/>
    </row>
    <row r="29" ht="27" customHeight="1" spans="1:14">
      <c r="A29" s="8"/>
      <c r="B29" s="2"/>
      <c r="C29" s="2" t="s">
        <v>148</v>
      </c>
      <c r="D29" s="9" t="s">
        <v>199</v>
      </c>
      <c r="E29" s="9"/>
      <c r="F29" s="9"/>
      <c r="G29" s="10" t="s">
        <v>131</v>
      </c>
      <c r="H29" s="15">
        <v>0.95</v>
      </c>
      <c r="I29" s="2">
        <v>3.33</v>
      </c>
      <c r="J29" s="2"/>
      <c r="K29" s="2">
        <v>3.33</v>
      </c>
      <c r="L29" s="2"/>
      <c r="M29" s="2"/>
      <c r="N29" s="2"/>
    </row>
    <row r="30" ht="15" customHeight="1" spans="1:14">
      <c r="A30" s="8"/>
      <c r="B30" s="2"/>
      <c r="C30" s="2" t="s">
        <v>150</v>
      </c>
      <c r="D30" s="9" t="s">
        <v>200</v>
      </c>
      <c r="E30" s="9"/>
      <c r="F30" s="9"/>
      <c r="G30" s="10" t="s">
        <v>131</v>
      </c>
      <c r="H30" s="15">
        <v>0.95</v>
      </c>
      <c r="I30" s="2">
        <v>3.33</v>
      </c>
      <c r="J30" s="2"/>
      <c r="K30" s="2">
        <v>3.33</v>
      </c>
      <c r="L30" s="2"/>
      <c r="M30" s="2"/>
      <c r="N30" s="2"/>
    </row>
    <row r="31" ht="15" customHeight="1" spans="1:14">
      <c r="A31" s="8"/>
      <c r="B31" s="2"/>
      <c r="C31" s="2"/>
      <c r="D31" s="9" t="s">
        <v>152</v>
      </c>
      <c r="E31" s="9"/>
      <c r="F31" s="9"/>
      <c r="G31" s="10" t="s">
        <v>131</v>
      </c>
      <c r="H31" s="15">
        <v>0.98</v>
      </c>
      <c r="I31" s="2">
        <v>3.33</v>
      </c>
      <c r="J31" s="2"/>
      <c r="K31" s="2">
        <v>3.33</v>
      </c>
      <c r="L31" s="2"/>
      <c r="M31" s="2"/>
      <c r="N31" s="2"/>
    </row>
    <row r="32" ht="15" customHeight="1" spans="1:14">
      <c r="A32" s="8"/>
      <c r="B32" s="2"/>
      <c r="C32" s="2"/>
      <c r="D32" s="9" t="s">
        <v>172</v>
      </c>
      <c r="E32" s="9"/>
      <c r="F32" s="9"/>
      <c r="G32" s="10" t="s">
        <v>133</v>
      </c>
      <c r="H32" s="15">
        <v>0.95</v>
      </c>
      <c r="I32" s="2">
        <v>3.33</v>
      </c>
      <c r="J32" s="2"/>
      <c r="K32" s="2">
        <v>3.33</v>
      </c>
      <c r="L32" s="2"/>
      <c r="M32" s="2"/>
      <c r="N32" s="2"/>
    </row>
    <row r="33" ht="21" customHeight="1" spans="1:14">
      <c r="A33" s="8"/>
      <c r="B33" s="2" t="s">
        <v>153</v>
      </c>
      <c r="C33" s="2" t="s">
        <v>154</v>
      </c>
      <c r="D33" s="9" t="s">
        <v>155</v>
      </c>
      <c r="E33" s="9"/>
      <c r="F33" s="9"/>
      <c r="G33" s="10" t="s">
        <v>131</v>
      </c>
      <c r="H33" s="15">
        <v>0.98</v>
      </c>
      <c r="I33" s="2">
        <v>5</v>
      </c>
      <c r="J33" s="2"/>
      <c r="K33" s="2">
        <v>5</v>
      </c>
      <c r="L33" s="2"/>
      <c r="M33" s="2"/>
      <c r="N33" s="2"/>
    </row>
    <row r="34" ht="27" customHeight="1" spans="1:14">
      <c r="A34" s="8"/>
      <c r="B34" s="2"/>
      <c r="C34" s="2"/>
      <c r="D34" s="9" t="s">
        <v>156</v>
      </c>
      <c r="E34" s="9"/>
      <c r="F34" s="9"/>
      <c r="G34" s="10" t="s">
        <v>131</v>
      </c>
      <c r="H34" s="15">
        <v>0.98</v>
      </c>
      <c r="I34" s="2">
        <v>5</v>
      </c>
      <c r="J34" s="2"/>
      <c r="K34" s="2">
        <v>5</v>
      </c>
      <c r="L34" s="2"/>
      <c r="M34" s="2"/>
      <c r="N34" s="2"/>
    </row>
    <row r="35" ht="15" customHeight="1" spans="1:14">
      <c r="A35" s="16" t="s">
        <v>157</v>
      </c>
      <c r="B35" s="16"/>
      <c r="C35" s="16"/>
      <c r="D35" s="16"/>
      <c r="E35" s="16"/>
      <c r="F35" s="16"/>
      <c r="G35" s="16"/>
      <c r="H35" s="16"/>
      <c r="I35" s="16">
        <v>100</v>
      </c>
      <c r="J35" s="16"/>
      <c r="K35" s="16">
        <f>SUM(K14:K34)+N6</f>
        <v>93.61</v>
      </c>
      <c r="L35" s="16"/>
      <c r="M35" s="24"/>
      <c r="N35" s="24"/>
    </row>
    <row r="36" spans="1:14">
      <c r="A36" s="17" t="s">
        <v>158</v>
      </c>
      <c r="B36" s="18" t="s">
        <v>159</v>
      </c>
      <c r="C36" s="19"/>
      <c r="D36" s="19"/>
      <c r="E36" s="19"/>
      <c r="F36" s="19"/>
      <c r="G36" s="19"/>
      <c r="H36" s="19"/>
      <c r="I36" s="19"/>
      <c r="J36" s="19"/>
      <c r="K36" s="19"/>
      <c r="L36" s="19"/>
      <c r="M36" s="19"/>
      <c r="N36" s="25"/>
    </row>
  </sheetData>
  <mergeCells count="15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11:A12"/>
    <mergeCell ref="A13:A34"/>
    <mergeCell ref="B14:B23"/>
    <mergeCell ref="B24:B32"/>
    <mergeCell ref="B33:B34"/>
    <mergeCell ref="C14:C16"/>
    <mergeCell ref="C17:C19"/>
    <mergeCell ref="C20:C21"/>
    <mergeCell ref="C22:C23"/>
    <mergeCell ref="C24:C26"/>
    <mergeCell ref="C27:C28"/>
    <mergeCell ref="C30:C32"/>
    <mergeCell ref="C33:C34"/>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业务费</vt:lpstr>
      <vt:lpstr>法庭运维费</vt:lpstr>
      <vt:lpstr>省对市县转移支付绩效自评结果汇总表</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燕子 13893107503</cp:lastModifiedBy>
  <dcterms:created xsi:type="dcterms:W3CDTF">2018-12-06T00:45:00Z</dcterms:created>
  <cp:lastPrinted>2020-03-13T02:25:00Z</cp:lastPrinted>
  <dcterms:modified xsi:type="dcterms:W3CDTF">2023-04-11T06:13:52Z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F928BCFC21B24F96B41D1177E110F100_13</vt:lpwstr>
  </property>
</Properties>
</file>