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7170" tabRatio="857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基层法庭维护费" sheetId="14" r:id="rId7"/>
  </sheets>
  <calcPr calcId="144525"/>
</workbook>
</file>

<file path=xl/sharedStrings.xml><?xml version="1.0" encoding="utf-8"?>
<sst xmlns="http://schemas.openxmlformats.org/spreadsheetml/2006/main" count="527" uniqueCount="215">
  <si>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</si>
  <si>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</si>
  <si>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编报部门（单位公章）：天祝藏族自治县人民法院</t>
  </si>
  <si>
    <t xml:space="preserve">                                 编报日期：2023年2月23日</t>
  </si>
  <si>
    <t xml:space="preserve">                                 联系人及电话：罗冰杨 0935-5938698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</si>
  <si>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</si>
  <si>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</si>
  <si>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</si>
  <si>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</si>
  <si>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</si>
  <si>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</si>
  <si>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 3.两庭运行维护费项目绩效自评表</t>
  </si>
  <si>
    <t xml:space="preserve"> </t>
  </si>
  <si>
    <t>2022年天祝藏族自治县人民法院整体支出绩效自评表</t>
  </si>
  <si>
    <t>部门（单位）名称</t>
  </si>
  <si>
    <t>天祝藏族自治县人民法院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</si>
  <si>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</si>
  <si>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</si>
  <si>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</si>
  <si>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</si>
  <si>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</si>
  <si>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</si>
  <si>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</si>
  <si>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</si>
  <si>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</si>
  <si>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</si>
  <si>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</si>
  <si>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</si>
  <si>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</si>
  <si>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</si>
  <si>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目标1：保障本院审判办案业务和执行工作顺利完成，更好的维护国家法制、法律的权威、公平和正义，维护社会稳定和谐，达到公众认同，当事人满意的效果。</t>
  </si>
  <si>
    <t>目标1完成情况：保障本院审判办案业务和执行工作顺利完成，更好的维护国家法制、法律的权威、公平和正义，维护社会稳定和谐，达到公众认同，当事人满意的效果。</t>
  </si>
  <si>
    <t>目标2：加强队伍管理、教育培训、新闻宣传、文化建设、审判执行工作。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</si>
  <si>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</si>
  <si>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</si>
  <si>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</si>
  <si>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</si>
  <si>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</si>
  <si>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</si>
  <si>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</si>
  <si>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</si>
  <si>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</si>
  <si>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</si>
  <si>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</si>
  <si>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</si>
  <si>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年初结余资金,当地未支付</t>
  </si>
  <si>
    <t>项目支出预算执行率</t>
  </si>
  <si>
    <t>当年两庭建设资金未支付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</si>
  <si>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</si>
  <si>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</si>
  <si>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</si>
  <si>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</si>
  <si>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</si>
  <si>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</si>
  <si>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</si>
  <si>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</si>
  <si>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</si>
  <si>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</si>
  <si>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</si>
  <si>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</si>
  <si>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</si>
  <si>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</si>
  <si>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</si>
  <si>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</si>
  <si>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</si>
  <si>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</si>
  <si>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</si>
  <si>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产出数量指标1—民商事案件结案率</t>
  </si>
  <si>
    <t>≥95%</t>
  </si>
  <si>
    <t>产出数量指标2—行政案件结案率</t>
  </si>
  <si>
    <t>产出数量指标3—刑事案件结案率</t>
  </si>
  <si>
    <t>≥90%</t>
  </si>
  <si>
    <t>产出数量指标4—执结率</t>
  </si>
  <si>
    <t>产出数量指标5—培训工作完成率</t>
  </si>
  <si>
    <t>产出数量指标6—法制宣传工作完成率</t>
  </si>
  <si>
    <t>100%</t>
  </si>
  <si>
    <t>产出质量指标1—一审服判息诉率</t>
  </si>
  <si>
    <t>产出质量指标2—再审审查率</t>
  </si>
  <si>
    <t>≤5%</t>
  </si>
  <si>
    <t>产出质量指标3—培训考核通过率</t>
  </si>
  <si>
    <t>产出时效指标1—法定审限内结案率</t>
  </si>
  <si>
    <t>产出时效指标2—培训工作完成及时性</t>
  </si>
  <si>
    <t>及时</t>
  </si>
  <si>
    <t>产出时效指标3—法制宣传工作完成及时性</t>
  </si>
  <si>
    <t>产出成本指标—成本控制情况</t>
  </si>
  <si>
    <t>在预算范围内</t>
  </si>
  <si>
    <t>部门效果目标</t>
  </si>
  <si>
    <t>经济效益指标1—执行标的到位率</t>
  </si>
  <si>
    <t>≥25%</t>
  </si>
  <si>
    <t>社会效益指标1—民商事案件调撤率</t>
  </si>
  <si>
    <t>≥50%</t>
  </si>
  <si>
    <t>社会效益指标2—院庭长结案占比</t>
  </si>
  <si>
    <t>≥55%</t>
  </si>
  <si>
    <t>社会影响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</si>
  <si>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</si>
  <si>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</si>
  <si>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</si>
  <si>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</si>
  <si>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</si>
  <si>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</si>
  <si>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</si>
  <si>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</si>
  <si>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</si>
  <si>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</si>
  <si>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</si>
  <si>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</si>
  <si>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满意度10</t>
  </si>
  <si>
    <t>服务对象满意度</t>
  </si>
  <si>
    <t>社会公众满意度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</si>
  <si>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</si>
  <si>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</si>
  <si>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</si>
  <si>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</si>
  <si>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</si>
  <si>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</si>
  <si>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</si>
  <si>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</si>
  <si>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</si>
  <si>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</si>
  <si>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</si>
  <si>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</si>
  <si>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</si>
  <si>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</si>
  <si>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</si>
  <si>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</si>
  <si>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</si>
  <si>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</si>
  <si>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</si>
  <si>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</si>
  <si>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</si>
  <si>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</si>
  <si>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“两庭”建设</t>
  </si>
  <si>
    <t>为上年结余资金,当年没有预算,不做自评</t>
  </si>
  <si>
    <t>智慧法院建设</t>
  </si>
  <si>
    <t>合计</t>
  </si>
  <si>
    <r>
      <rPr>
        <b/>
        <sz val="20"/>
        <color theme="1"/>
        <rFont val="宋体"/>
        <charset val="134"/>
      </rPr>
      <t>2022年天祝藏族自治县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</si>
  <si>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</si>
  <si>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</si>
  <si>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</si>
  <si>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</si>
  <si>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</si>
  <si>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</si>
  <si>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</si>
  <si>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</si>
  <si>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</si>
  <si>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</si>
  <si>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保障本院审判办案业务和执行工作顺利完成，更好的维护国家法制、法律的权威、公平和正义，维护社会稳定和谐，达到公众认同，当事人满意的效果。</t>
  </si>
  <si>
    <t>主要用于办案办公费、印刷费、水费、电费、邮电费、差旅费、劳务费、公车运行维护费、办公设备购置、专用设备购置和信息网络及软件购置更新等支出。保障了我院2022年各类案件的审判、执行工作。</t>
  </si>
  <si>
    <t>绩效指标</t>
  </si>
  <si>
    <t>数量指标</t>
  </si>
  <si>
    <t>行政案件结案率</t>
  </si>
  <si>
    <t>&gt;=95%</t>
  </si>
  <si>
    <t>刑事案件结案率</t>
  </si>
  <si>
    <t>&gt;=90%</t>
  </si>
  <si>
    <t>民商事案件结案率</t>
  </si>
  <si>
    <t>执结率</t>
  </si>
  <si>
    <t>法制宣传工作完成率</t>
  </si>
  <si>
    <t>&gt;=100%</t>
  </si>
  <si>
    <t>质量指标</t>
  </si>
  <si>
    <t>一审服判息诉率</t>
  </si>
  <si>
    <t>再审审查率</t>
  </si>
  <si>
    <t>＜=5%</t>
  </si>
  <si>
    <t>时效指标</t>
  </si>
  <si>
    <t>法制宣传工作完成及时性</t>
  </si>
  <si>
    <t>法定审限内结案率</t>
  </si>
  <si>
    <t>成本指标</t>
  </si>
  <si>
    <t>成本控制情况</t>
  </si>
  <si>
    <t>效益指标</t>
  </si>
  <si>
    <t>社会效益指标</t>
  </si>
  <si>
    <t>民商事案件调撤率</t>
  </si>
  <si>
    <t>&gt;=50%</t>
  </si>
  <si>
    <t>可持续影响指标</t>
  </si>
  <si>
    <t>案件评审机制健全性</t>
  </si>
  <si>
    <t>满意度指标</t>
  </si>
  <si>
    <t>服务对象满意度指标</t>
  </si>
  <si>
    <t>社会公众满意度（%）</t>
  </si>
  <si>
    <t>&gt;=85%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</si>
  <si>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</si>
  <si>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</si>
  <si>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</si>
  <si>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</si>
  <si>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</si>
  <si>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</si>
  <si>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保障本院审判办案业务和执行工作顺利完成，更好的维护国家法制、法律的权威、公平和正义，维护社会稳定和谐，达到公众认同，当事人满意的效果</t>
  </si>
  <si>
    <t>主要用于支付工作人员办理案件过程中需要开支的办公费、印刷费、劳务费、差旅费、业务设备购置费等支出。全年预算执行率100%，保障了办案业务工作正常开展。</t>
  </si>
  <si>
    <t>产出指标</t>
  </si>
  <si>
    <t>＞=95%</t>
  </si>
  <si>
    <t>设备购置工作完成率</t>
  </si>
  <si>
    <t>＞=90%</t>
  </si>
  <si>
    <t>培训工作完成率</t>
  </si>
  <si>
    <t>培训考核通过率</t>
  </si>
  <si>
    <t>设备采购验收合格率</t>
  </si>
  <si>
    <t>培训工作完成及时性</t>
  </si>
  <si>
    <t>采购工作完成及时性</t>
  </si>
  <si>
    <t>预算范围内</t>
  </si>
  <si>
    <t>经济效益指标</t>
  </si>
  <si>
    <t>执行标的到位率</t>
  </si>
  <si>
    <t>＞=25%</t>
  </si>
  <si>
    <t>院庭长结案占比</t>
  </si>
  <si>
    <t>＞=55%</t>
  </si>
  <si>
    <t>＞=50%</t>
  </si>
  <si>
    <t>培训考核机制健全性</t>
  </si>
  <si>
    <t>＞=85%</t>
  </si>
  <si>
    <t>工作人员满意度</t>
  </si>
  <si>
    <t>加保障法庭运维，改善基层办公办案条件，更好的维护国家法制、法律的权威、公平和正义，维护社会稳定和谐，达到公众认同，当事人满意的效果。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</si>
  <si>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</si>
  <si>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物业服务工作完成率</t>
  </si>
  <si>
    <t>保障基层法庭个数</t>
  </si>
  <si>
    <t>=5</t>
  </si>
  <si>
    <t>物业服务保障工作达标率</t>
  </si>
  <si>
    <t>物业服务保障及时性</t>
  </si>
  <si>
    <t>有效保障审判服务</t>
  </si>
  <si>
    <t>有效保障</t>
  </si>
  <si>
    <t>物业考核机制健全性</t>
  </si>
  <si>
    <t>基层法庭工作人员满意度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</si>
</sst>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indexed="63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29" applyNumberFormat="0" applyAlignment="0" applyProtection="0">
      <alignment vertical="center"/>
    </xf>
    <xf numFmtId="0" fontId="36" fillId="13" borderId="25" applyNumberFormat="0" applyAlignment="0" applyProtection="0">
      <alignment vertical="center"/>
    </xf>
    <xf numFmtId="0" fontId="37" fillId="14" borderId="30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center" vertical="center" wrapText="1"/>
    </xf>
    <xf numFmtId="0" fontId="15" fillId="0" borderId="23" xfId="0" applyNumberFormat="1" applyFont="1" applyFill="1" applyBorder="1" applyAlignment="1" applyProtection="1">
      <alignment horizontal="center" vertical="center" wrapText="1"/>
    </xf>
    <xf numFmtId="9" fontId="15" fillId="0" borderId="1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/>
    <xf numFmtId="0" fontId="15" fillId="0" borderId="24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K10"/>
  <sheetViews>
    <sheetView workbookViewId="0">
      <selection activeCell="A11" sqref="A11"/>
    </sheetView>
  </sheetViews>
  <sheetFormatPr defaultColWidth="9" defaultRowHeight="14"/>
  <cols>
    <col min="1" max="1" width="181.336363636364" customWidth="1"/>
  </cols>
  <sheetData>
    <row r="1" ht="45" customHeight="1" spans="1:1">
      <c r="A1" s="131" t="s">
        <v>0</v>
      </c>
    </row>
    <row r="2" ht="149.25" customHeight="1" spans="1:11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ht="51" customHeight="1" spans="1:11">
      <c r="A3" s="134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ht="51" customHeight="1" spans="1:11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ht="51" customHeight="1" spans="1:11">
      <c r="A5" s="135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ht="51" customHeight="1" spans="1:11">
      <c r="A6" s="135" t="s">
        <v>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ht="51" customHeight="1" spans="1:11">
      <c r="A7" s="136" t="s">
        <v>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="126" customFormat="1" ht="27" customHeight="1" spans="1:1">
      <c r="A8" s="137"/>
    </row>
    <row r="9" s="126" customFormat="1" ht="27" customHeight="1"/>
    <row r="10" s="126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A16"/>
  <sheetViews>
    <sheetView workbookViewId="0">
      <selection activeCell="C9" sqref="C9"/>
    </sheetView>
  </sheetViews>
  <sheetFormatPr defaultColWidth="9" defaultRowHeight="14"/>
  <cols>
    <col min="1" max="1" width="81.6636363636364" customWidth="1"/>
  </cols>
  <sheetData>
    <row r="1" spans="1:1">
      <c r="A1" s="127"/>
    </row>
    <row r="2" ht="40.5" customHeight="1" spans="1:1">
      <c r="A2" s="128" t="s">
        <v>5</v>
      </c>
    </row>
    <row r="3" ht="19.5" customHeight="1" spans="1:1">
      <c r="A3" s="127"/>
    </row>
    <row r="4" s="126" customFormat="1" ht="30.75" customHeight="1" spans="1:1">
      <c r="A4" s="129" t="s">
        <v>6</v>
      </c>
    </row>
    <row r="5" s="126" customFormat="1" ht="30.75" customHeight="1" spans="1:1">
      <c r="A5" s="129" t="s">
        <v>7</v>
      </c>
    </row>
    <row r="6" s="126" customFormat="1" ht="30.75" customHeight="1" spans="1:1">
      <c r="A6" s="129" t="s">
        <v>8</v>
      </c>
    </row>
    <row r="7" s="126" customFormat="1" ht="30.75" customHeight="1" spans="1:1">
      <c r="A7" s="130" t="s">
        <v>9</v>
      </c>
    </row>
    <row r="8" s="126" customFormat="1" ht="30.75" customHeight="1" spans="1:1">
      <c r="A8" s="130" t="s">
        <v>10</v>
      </c>
    </row>
    <row r="9" s="126" customFormat="1" ht="30.75" customHeight="1" spans="1:1">
      <c r="A9" s="130" t="s">
        <v>11</v>
      </c>
    </row>
    <row r="10" s="126" customFormat="1" ht="30.75" customHeight="1" spans="1:1">
      <c r="A10" s="130" t="s">
        <v>12</v>
      </c>
    </row>
    <row r="11" s="126" customFormat="1" ht="30.75" customHeight="1" spans="1:1">
      <c r="A11" s="130"/>
    </row>
    <row r="12" s="126" customFormat="1" ht="30.75" customHeight="1" spans="1:1">
      <c r="A12" s="130"/>
    </row>
    <row r="13" s="126" customFormat="1" ht="30.75" customHeight="1" spans="1:1">
      <c r="A13" s="130"/>
    </row>
    <row r="14" s="126" customFormat="1" ht="30.75" customHeight="1" spans="1:1">
      <c r="A14" s="130"/>
    </row>
    <row r="15" spans="1:1">
      <c r="A15" s="127"/>
    </row>
    <row r="16" spans="1:1">
      <c r="A16" s="12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EW52"/>
  <sheetViews>
    <sheetView zoomScale="85" zoomScaleNormal="85" workbookViewId="0">
      <selection activeCell="C52" sqref="C52"/>
    </sheetView>
  </sheetViews>
  <sheetFormatPr defaultColWidth="11" defaultRowHeight="15"/>
  <cols>
    <col min="1" max="1" width="24.7545454545455" style="57" customWidth="1"/>
    <col min="2" max="2" width="22.1272727272727" style="57" customWidth="1"/>
    <col min="3" max="3" width="23.6272727272727" style="57" customWidth="1"/>
    <col min="4" max="4" width="29.8545454545455" style="57" customWidth="1"/>
    <col min="5" max="5" width="14" style="57" customWidth="1"/>
    <col min="6" max="6" width="14.2545454545455" style="57" customWidth="1"/>
    <col min="7" max="7" width="13.2545454545455" style="57" customWidth="1"/>
    <col min="8" max="8" width="11.8727272727273" style="57" customWidth="1"/>
    <col min="9" max="9" width="23.7545454545455" style="57" customWidth="1"/>
    <col min="10" max="10" width="12.6272727272727" style="57"/>
    <col min="11" max="16374" width="11" style="57"/>
    <col min="16375" max="16384" width="11" style="59"/>
  </cols>
  <sheetData>
    <row r="1" s="57" customFormat="1" ht="64.5" customHeight="1" spans="1:9">
      <c r="A1" s="60" t="s">
        <v>13</v>
      </c>
      <c r="B1" s="60"/>
      <c r="C1" s="60"/>
      <c r="D1" s="60"/>
      <c r="E1" s="60"/>
      <c r="F1" s="60"/>
      <c r="G1" s="60"/>
      <c r="H1" s="60"/>
      <c r="I1" s="60"/>
    </row>
    <row r="2" s="57" customFormat="1" ht="30" customHeight="1" spans="1:9">
      <c r="A2" s="61" t="s">
        <v>14</v>
      </c>
      <c r="B2" s="62" t="s">
        <v>15</v>
      </c>
      <c r="C2" s="63"/>
      <c r="D2" s="63"/>
      <c r="E2" s="63"/>
      <c r="F2" s="63"/>
      <c r="G2" s="63"/>
      <c r="H2" s="63"/>
      <c r="I2" s="118"/>
    </row>
    <row r="3" s="57" customFormat="1" ht="26.25" customHeight="1" spans="1:9">
      <c r="A3" s="64" t="s">
        <v>16</v>
      </c>
      <c r="B3" s="65"/>
      <c r="C3" s="65" t="s">
        <v>17</v>
      </c>
      <c r="D3" s="66" t="s">
        <v>18</v>
      </c>
      <c r="E3" s="67" t="s">
        <v>19</v>
      </c>
      <c r="F3" s="68" t="s">
        <v>20</v>
      </c>
      <c r="G3" s="69"/>
      <c r="H3" s="70" t="s">
        <v>21</v>
      </c>
      <c r="I3" s="119" t="s">
        <v>22</v>
      </c>
    </row>
    <row r="4" s="57" customFormat="1" ht="23.25" customHeight="1" spans="1:9">
      <c r="A4" s="71"/>
      <c r="B4" s="72" t="s">
        <v>23</v>
      </c>
      <c r="C4" s="73">
        <v>2150.46</v>
      </c>
      <c r="D4" s="65">
        <v>3394.3</v>
      </c>
      <c r="E4" s="65">
        <f>E5+E6</f>
        <v>3346.51</v>
      </c>
      <c r="F4" s="74">
        <f>E4/D4</f>
        <v>0.985920513802551</v>
      </c>
      <c r="G4" s="69"/>
      <c r="H4" s="75">
        <v>10</v>
      </c>
      <c r="I4" s="119">
        <v>9.9</v>
      </c>
    </row>
    <row r="5" s="57" customFormat="1" ht="23.25" customHeight="1" spans="1:9">
      <c r="A5" s="71"/>
      <c r="B5" s="76" t="s">
        <v>24</v>
      </c>
      <c r="C5" s="77">
        <v>1752.46</v>
      </c>
      <c r="D5" s="78">
        <f>D4-D6</f>
        <v>1944.87</v>
      </c>
      <c r="E5" s="78">
        <v>1944.87</v>
      </c>
      <c r="F5" s="74">
        <f>E5/D5</f>
        <v>1</v>
      </c>
      <c r="G5" s="69"/>
      <c r="H5" s="75" t="s">
        <v>25</v>
      </c>
      <c r="I5" s="75" t="s">
        <v>25</v>
      </c>
    </row>
    <row r="6" s="57" customFormat="1" ht="23.25" customHeight="1" spans="1:9">
      <c r="A6" s="79"/>
      <c r="B6" s="76" t="s">
        <v>26</v>
      </c>
      <c r="C6" s="77">
        <v>398</v>
      </c>
      <c r="D6" s="78">
        <v>1449.43</v>
      </c>
      <c r="E6" s="78">
        <v>1401.64</v>
      </c>
      <c r="F6" s="74">
        <f>E6/D6</f>
        <v>0.967028418067792</v>
      </c>
      <c r="G6" s="69"/>
      <c r="H6" s="75" t="s">
        <v>25</v>
      </c>
      <c r="I6" s="75" t="s">
        <v>25</v>
      </c>
    </row>
    <row r="7" s="57" customFormat="1" ht="23.25" customHeight="1" spans="1:9">
      <c r="A7" s="65" t="s">
        <v>27</v>
      </c>
      <c r="B7" s="64" t="s">
        <v>28</v>
      </c>
      <c r="C7" s="64"/>
      <c r="D7" s="64"/>
      <c r="E7" s="65" t="s">
        <v>29</v>
      </c>
      <c r="F7" s="65"/>
      <c r="G7" s="65"/>
      <c r="H7" s="65"/>
      <c r="I7" s="65"/>
    </row>
    <row r="8" s="57" customFormat="1" ht="29" customHeight="1" spans="1:9">
      <c r="A8" s="68"/>
      <c r="B8" s="80" t="s">
        <v>30</v>
      </c>
      <c r="C8" s="80"/>
      <c r="D8" s="80"/>
      <c r="E8" s="81" t="s">
        <v>31</v>
      </c>
      <c r="F8" s="81"/>
      <c r="G8" s="81"/>
      <c r="H8" s="81"/>
      <c r="I8" s="120"/>
    </row>
    <row r="9" s="57" customFormat="1" ht="23.25" customHeight="1" spans="1:9">
      <c r="A9" s="68"/>
      <c r="B9" s="82" t="s">
        <v>32</v>
      </c>
      <c r="C9" s="83"/>
      <c r="D9" s="83"/>
      <c r="E9" s="84" t="s">
        <v>33</v>
      </c>
      <c r="F9" s="84"/>
      <c r="G9" s="84"/>
      <c r="H9" s="84"/>
      <c r="I9" s="121"/>
    </row>
    <row r="10" s="57" customFormat="1" ht="23.25" customHeight="1" spans="1:9">
      <c r="A10" s="68"/>
      <c r="B10" s="85"/>
      <c r="C10" s="86"/>
      <c r="D10" s="86"/>
      <c r="E10" s="87"/>
      <c r="F10" s="87"/>
      <c r="G10" s="87"/>
      <c r="H10" s="87"/>
      <c r="I10" s="122"/>
    </row>
    <row r="11" s="57" customFormat="1" ht="23.25" customHeight="1" spans="1:9">
      <c r="A11" s="88" t="s">
        <v>34</v>
      </c>
      <c r="B11" s="66" t="s">
        <v>35</v>
      </c>
      <c r="C11" s="89" t="s">
        <v>36</v>
      </c>
      <c r="D11" s="67" t="s">
        <v>37</v>
      </c>
      <c r="E11" s="65" t="s">
        <v>38</v>
      </c>
      <c r="F11" s="65" t="s">
        <v>39</v>
      </c>
      <c r="G11" s="65" t="s">
        <v>21</v>
      </c>
      <c r="H11" s="65" t="s">
        <v>22</v>
      </c>
      <c r="I11" s="65" t="s">
        <v>40</v>
      </c>
    </row>
    <row r="12" s="57" customFormat="1" ht="23.25" customHeight="1" spans="1:9">
      <c r="A12" s="90"/>
      <c r="B12" s="91" t="s">
        <v>41</v>
      </c>
      <c r="C12" s="92" t="s">
        <v>42</v>
      </c>
      <c r="D12" s="93" t="s">
        <v>43</v>
      </c>
      <c r="E12" s="94" t="s">
        <v>44</v>
      </c>
      <c r="F12" s="32">
        <v>1</v>
      </c>
      <c r="G12" s="94">
        <v>2</v>
      </c>
      <c r="H12" s="95">
        <v>2</v>
      </c>
      <c r="I12" s="123" t="s">
        <v>45</v>
      </c>
    </row>
    <row r="13" s="57" customFormat="1" ht="23.25" customHeight="1" spans="1:9">
      <c r="A13" s="90"/>
      <c r="B13" s="96"/>
      <c r="C13" s="97"/>
      <c r="D13" s="93" t="s">
        <v>46</v>
      </c>
      <c r="E13" s="94" t="s">
        <v>44</v>
      </c>
      <c r="F13" s="32">
        <v>0.97</v>
      </c>
      <c r="G13" s="94">
        <v>2</v>
      </c>
      <c r="H13" s="98">
        <f>F13*G13</f>
        <v>1.94</v>
      </c>
      <c r="I13" s="123" t="s">
        <v>47</v>
      </c>
    </row>
    <row r="14" s="57" customFormat="1" ht="23.25" customHeight="1" spans="1:9">
      <c r="A14" s="90"/>
      <c r="B14" s="96"/>
      <c r="C14" s="97"/>
      <c r="D14" s="93" t="s">
        <v>48</v>
      </c>
      <c r="E14" s="94" t="s">
        <v>49</v>
      </c>
      <c r="F14" s="32">
        <v>0.83</v>
      </c>
      <c r="G14" s="94">
        <v>2</v>
      </c>
      <c r="H14" s="98">
        <v>2</v>
      </c>
      <c r="I14" s="123" t="s">
        <v>12</v>
      </c>
    </row>
    <row r="15" s="57" customFormat="1" ht="23.25" customHeight="1" spans="1:9">
      <c r="A15" s="90"/>
      <c r="B15" s="96"/>
      <c r="C15" s="99"/>
      <c r="D15" s="93" t="s">
        <v>50</v>
      </c>
      <c r="E15" s="94" t="s">
        <v>51</v>
      </c>
      <c r="F15" s="94" t="s">
        <v>51</v>
      </c>
      <c r="G15" s="94">
        <v>2</v>
      </c>
      <c r="H15" s="98">
        <v>2</v>
      </c>
      <c r="I15" s="123"/>
    </row>
    <row r="16" s="57" customFormat="1" ht="23.25" customHeight="1" spans="1:9">
      <c r="A16" s="90"/>
      <c r="B16" s="96"/>
      <c r="C16" s="100" t="s">
        <v>52</v>
      </c>
      <c r="D16" s="93" t="s">
        <v>53</v>
      </c>
      <c r="E16" s="94" t="s">
        <v>54</v>
      </c>
      <c r="F16" s="94" t="s">
        <v>54</v>
      </c>
      <c r="G16" s="94">
        <v>2</v>
      </c>
      <c r="H16" s="101">
        <v>2</v>
      </c>
      <c r="I16" s="72"/>
    </row>
    <row r="17" s="57" customFormat="1" ht="23.25" customHeight="1" spans="1:9">
      <c r="A17" s="90"/>
      <c r="B17" s="96"/>
      <c r="C17" s="99"/>
      <c r="D17" s="93" t="s">
        <v>55</v>
      </c>
      <c r="E17" s="94" t="s">
        <v>56</v>
      </c>
      <c r="F17" s="94" t="s">
        <v>56</v>
      </c>
      <c r="G17" s="94">
        <v>2</v>
      </c>
      <c r="H17" s="101">
        <v>1.8</v>
      </c>
      <c r="I17" s="72"/>
    </row>
    <row r="18" s="57" customFormat="1" ht="23.25" customHeight="1" spans="1:9">
      <c r="A18" s="90"/>
      <c r="B18" s="96"/>
      <c r="C18" s="102" t="s">
        <v>57</v>
      </c>
      <c r="D18" s="93" t="s">
        <v>58</v>
      </c>
      <c r="E18" s="94" t="s">
        <v>56</v>
      </c>
      <c r="F18" s="94" t="s">
        <v>56</v>
      </c>
      <c r="G18" s="94">
        <v>2</v>
      </c>
      <c r="H18" s="101">
        <v>1.8</v>
      </c>
      <c r="I18" s="72"/>
    </row>
    <row r="19" s="57" customFormat="1" ht="23.25" customHeight="1" spans="1:9">
      <c r="A19" s="90"/>
      <c r="B19" s="96"/>
      <c r="C19" s="103" t="s">
        <v>59</v>
      </c>
      <c r="D19" s="93" t="s">
        <v>60</v>
      </c>
      <c r="E19" s="94" t="s">
        <v>56</v>
      </c>
      <c r="F19" s="94" t="s">
        <v>56</v>
      </c>
      <c r="G19" s="94">
        <v>2</v>
      </c>
      <c r="H19" s="101">
        <v>1.8</v>
      </c>
      <c r="I19" s="72"/>
    </row>
    <row r="20" s="57" customFormat="1" ht="23.25" customHeight="1" spans="1:9">
      <c r="A20" s="90"/>
      <c r="B20" s="96"/>
      <c r="C20" s="103" t="s">
        <v>61</v>
      </c>
      <c r="D20" s="93" t="s">
        <v>62</v>
      </c>
      <c r="E20" s="94" t="s">
        <v>49</v>
      </c>
      <c r="F20" s="32">
        <v>0.95</v>
      </c>
      <c r="G20" s="94">
        <v>2</v>
      </c>
      <c r="H20" s="98">
        <v>2</v>
      </c>
      <c r="I20" s="123"/>
    </row>
    <row r="21" s="57" customFormat="1" ht="23.25" customHeight="1" spans="1:9">
      <c r="A21" s="90"/>
      <c r="B21" s="104"/>
      <c r="C21" s="103" t="s">
        <v>63</v>
      </c>
      <c r="D21" s="93" t="s">
        <v>64</v>
      </c>
      <c r="E21" s="94" t="s">
        <v>54</v>
      </c>
      <c r="F21" s="94" t="s">
        <v>54</v>
      </c>
      <c r="G21" s="94">
        <v>2</v>
      </c>
      <c r="H21" s="101">
        <v>2</v>
      </c>
      <c r="I21" s="72"/>
    </row>
    <row r="22" s="57" customFormat="1" ht="23.25" customHeight="1" spans="1:10">
      <c r="A22" s="90"/>
      <c r="B22" s="105" t="s">
        <v>65</v>
      </c>
      <c r="C22" s="88" t="s">
        <v>66</v>
      </c>
      <c r="D22" s="106" t="s">
        <v>67</v>
      </c>
      <c r="E22" s="94" t="s">
        <v>68</v>
      </c>
      <c r="F22" s="30">
        <v>0.9973</v>
      </c>
      <c r="G22" s="94">
        <v>3</v>
      </c>
      <c r="H22" s="101">
        <v>3</v>
      </c>
      <c r="I22" s="72"/>
      <c r="J22" s="124"/>
    </row>
    <row r="23" s="57" customFormat="1" ht="23.25" customHeight="1" spans="1:9">
      <c r="A23" s="90"/>
      <c r="B23" s="107"/>
      <c r="C23" s="90"/>
      <c r="D23" s="106" t="s">
        <v>69</v>
      </c>
      <c r="E23" s="94" t="s">
        <v>68</v>
      </c>
      <c r="F23" s="30">
        <v>0.691</v>
      </c>
      <c r="G23" s="94">
        <v>3</v>
      </c>
      <c r="H23" s="101">
        <v>2</v>
      </c>
      <c r="I23" s="72"/>
    </row>
    <row r="24" s="57" customFormat="1" ht="23.25" customHeight="1" spans="1:9">
      <c r="A24" s="90"/>
      <c r="B24" s="107"/>
      <c r="C24" s="90"/>
      <c r="D24" s="106" t="s">
        <v>70</v>
      </c>
      <c r="E24" s="94" t="s">
        <v>71</v>
      </c>
      <c r="F24" s="30">
        <v>0.976</v>
      </c>
      <c r="G24" s="94">
        <v>3</v>
      </c>
      <c r="H24" s="101">
        <v>3</v>
      </c>
      <c r="I24" s="72"/>
    </row>
    <row r="25" s="57" customFormat="1" ht="23.25" customHeight="1" spans="1:9">
      <c r="A25" s="90"/>
      <c r="B25" s="107"/>
      <c r="C25" s="90"/>
      <c r="D25" s="106" t="s">
        <v>72</v>
      </c>
      <c r="E25" s="94" t="s">
        <v>68</v>
      </c>
      <c r="F25" s="32">
        <v>1</v>
      </c>
      <c r="G25" s="94">
        <v>3</v>
      </c>
      <c r="H25" s="101">
        <v>3</v>
      </c>
      <c r="I25" s="72"/>
    </row>
    <row r="26" s="57" customFormat="1" ht="23.25" customHeight="1" spans="1:9">
      <c r="A26" s="90"/>
      <c r="B26" s="107"/>
      <c r="C26" s="90"/>
      <c r="D26" s="106" t="s">
        <v>73</v>
      </c>
      <c r="E26" s="94" t="s">
        <v>44</v>
      </c>
      <c r="F26" s="32">
        <v>1</v>
      </c>
      <c r="G26" s="94">
        <v>3</v>
      </c>
      <c r="H26" s="101">
        <v>3</v>
      </c>
      <c r="I26" s="72"/>
    </row>
    <row r="27" s="57" customFormat="1" ht="22" customHeight="1" spans="1:9">
      <c r="A27" s="90"/>
      <c r="B27" s="107"/>
      <c r="C27" s="90"/>
      <c r="D27" s="106" t="s">
        <v>74</v>
      </c>
      <c r="E27" s="94" t="s">
        <v>75</v>
      </c>
      <c r="F27" s="32">
        <v>1</v>
      </c>
      <c r="G27" s="94">
        <v>3</v>
      </c>
      <c r="H27" s="101">
        <v>3</v>
      </c>
      <c r="I27" s="72"/>
    </row>
    <row r="28" s="57" customFormat="1" ht="23.25" customHeight="1" spans="1:9">
      <c r="A28" s="90"/>
      <c r="B28" s="107"/>
      <c r="C28" s="90"/>
      <c r="D28" s="106" t="s">
        <v>76</v>
      </c>
      <c r="E28" s="94" t="s">
        <v>71</v>
      </c>
      <c r="F28" s="30">
        <v>0.9419</v>
      </c>
      <c r="G28" s="94">
        <v>3</v>
      </c>
      <c r="H28" s="101">
        <v>3</v>
      </c>
      <c r="I28" s="72"/>
    </row>
    <row r="29" s="57" customFormat="1" ht="23.25" customHeight="1" spans="1:9">
      <c r="A29" s="90"/>
      <c r="B29" s="107"/>
      <c r="C29" s="90"/>
      <c r="D29" s="106" t="s">
        <v>77</v>
      </c>
      <c r="E29" s="94" t="s">
        <v>78</v>
      </c>
      <c r="F29" s="30">
        <v>0.0029</v>
      </c>
      <c r="G29" s="94">
        <v>3</v>
      </c>
      <c r="H29" s="101">
        <v>3</v>
      </c>
      <c r="I29" s="72"/>
    </row>
    <row r="30" s="57" customFormat="1" ht="23.25" customHeight="1" spans="1:9">
      <c r="A30" s="90"/>
      <c r="B30" s="107"/>
      <c r="C30" s="90"/>
      <c r="D30" s="106" t="s">
        <v>79</v>
      </c>
      <c r="E30" s="94" t="s">
        <v>75</v>
      </c>
      <c r="F30" s="32">
        <v>1</v>
      </c>
      <c r="G30" s="94">
        <v>3</v>
      </c>
      <c r="H30" s="101">
        <v>3</v>
      </c>
      <c r="I30" s="72"/>
    </row>
    <row r="31" s="57" customFormat="1" ht="23.25" customHeight="1" spans="1:9">
      <c r="A31" s="90"/>
      <c r="B31" s="107"/>
      <c r="C31" s="90"/>
      <c r="D31" s="106" t="s">
        <v>80</v>
      </c>
      <c r="E31" s="94" t="s">
        <v>68</v>
      </c>
      <c r="F31" s="30">
        <f>99.59%</f>
        <v>0.9959</v>
      </c>
      <c r="G31" s="94">
        <v>3</v>
      </c>
      <c r="H31" s="101">
        <v>3</v>
      </c>
      <c r="I31" s="72"/>
    </row>
    <row r="32" s="57" customFormat="1" ht="29" customHeight="1" spans="1:9">
      <c r="A32" s="90"/>
      <c r="B32" s="107"/>
      <c r="C32" s="90"/>
      <c r="D32" s="106" t="s">
        <v>81</v>
      </c>
      <c r="E32" s="94" t="s">
        <v>82</v>
      </c>
      <c r="F32" s="94" t="s">
        <v>82</v>
      </c>
      <c r="G32" s="94">
        <v>3</v>
      </c>
      <c r="H32" s="101">
        <v>3</v>
      </c>
      <c r="I32" s="72"/>
    </row>
    <row r="33" s="57" customFormat="1" ht="29" customHeight="1" spans="1:9">
      <c r="A33" s="90"/>
      <c r="B33" s="107"/>
      <c r="C33" s="90"/>
      <c r="D33" s="106" t="s">
        <v>83</v>
      </c>
      <c r="E33" s="94" t="s">
        <v>82</v>
      </c>
      <c r="F33" s="94" t="s">
        <v>82</v>
      </c>
      <c r="G33" s="94">
        <v>3</v>
      </c>
      <c r="H33" s="101">
        <v>3</v>
      </c>
      <c r="I33" s="72"/>
    </row>
    <row r="34" s="57" customFormat="1" ht="23.25" customHeight="1" spans="1:9">
      <c r="A34" s="90"/>
      <c r="B34" s="107"/>
      <c r="C34" s="108"/>
      <c r="D34" s="106" t="s">
        <v>84</v>
      </c>
      <c r="E34" s="94" t="s">
        <v>85</v>
      </c>
      <c r="F34" s="94" t="s">
        <v>85</v>
      </c>
      <c r="G34" s="94">
        <v>3</v>
      </c>
      <c r="H34" s="101">
        <v>3</v>
      </c>
      <c r="I34" s="72"/>
    </row>
    <row r="35" s="57" customFormat="1" ht="23.25" customHeight="1" spans="1:9">
      <c r="A35" s="90"/>
      <c r="B35" s="107"/>
      <c r="C35" s="109" t="s">
        <v>86</v>
      </c>
      <c r="D35" s="106" t="s">
        <v>87</v>
      </c>
      <c r="E35" s="94" t="s">
        <v>88</v>
      </c>
      <c r="F35" s="30">
        <v>0.161</v>
      </c>
      <c r="G35" s="94">
        <v>2</v>
      </c>
      <c r="H35" s="101">
        <v>1.5</v>
      </c>
      <c r="I35" s="72"/>
    </row>
    <row r="36" s="57" customFormat="1" ht="23.25" customHeight="1" spans="1:9">
      <c r="A36" s="90"/>
      <c r="B36" s="107"/>
      <c r="C36" s="109"/>
      <c r="D36" s="106" t="s">
        <v>89</v>
      </c>
      <c r="E36" s="94" t="s">
        <v>90</v>
      </c>
      <c r="F36" s="30">
        <v>0.5494</v>
      </c>
      <c r="G36" s="94">
        <v>2</v>
      </c>
      <c r="H36" s="101">
        <v>2</v>
      </c>
      <c r="I36" s="72"/>
    </row>
    <row r="37" s="57" customFormat="1" ht="23.25" customHeight="1" spans="1:9">
      <c r="A37" s="90"/>
      <c r="B37" s="107"/>
      <c r="C37" s="109"/>
      <c r="D37" s="106" t="s">
        <v>91</v>
      </c>
      <c r="E37" s="94" t="s">
        <v>92</v>
      </c>
      <c r="F37" s="32">
        <v>1</v>
      </c>
      <c r="G37" s="94">
        <v>2</v>
      </c>
      <c r="H37" s="101">
        <v>2</v>
      </c>
      <c r="I37" s="72"/>
    </row>
    <row r="38" s="57" customFormat="1" ht="23.25" customHeight="1" spans="1:9">
      <c r="A38" s="90"/>
      <c r="B38" s="107"/>
      <c r="C38" s="92" t="s">
        <v>93</v>
      </c>
      <c r="D38" s="106" t="s">
        <v>94</v>
      </c>
      <c r="E38" s="94" t="s">
        <v>95</v>
      </c>
      <c r="F38" s="94" t="s">
        <v>95</v>
      </c>
      <c r="G38" s="94">
        <v>2</v>
      </c>
      <c r="H38" s="101">
        <v>2</v>
      </c>
      <c r="I38" s="72"/>
    </row>
    <row r="39" s="57" customFormat="1" ht="23.25" customHeight="1" spans="1:9">
      <c r="A39" s="90"/>
      <c r="B39" s="110"/>
      <c r="C39" s="99"/>
      <c r="D39" s="106" t="s">
        <v>96</v>
      </c>
      <c r="E39" s="94" t="s">
        <v>97</v>
      </c>
      <c r="F39" s="94" t="s">
        <v>97</v>
      </c>
      <c r="G39" s="94">
        <v>3</v>
      </c>
      <c r="H39" s="101">
        <v>3</v>
      </c>
      <c r="I39" s="72"/>
    </row>
    <row r="40" s="57" customFormat="1" ht="23.25" customHeight="1" spans="1:9">
      <c r="A40" s="90"/>
      <c r="B40" s="111" t="s">
        <v>98</v>
      </c>
      <c r="C40" s="102" t="s">
        <v>99</v>
      </c>
      <c r="D40" s="106" t="s">
        <v>100</v>
      </c>
      <c r="E40" s="94" t="s">
        <v>101</v>
      </c>
      <c r="F40" s="94" t="s">
        <v>101</v>
      </c>
      <c r="G40" s="94">
        <v>4</v>
      </c>
      <c r="H40" s="101">
        <v>4</v>
      </c>
      <c r="I40" s="72"/>
    </row>
    <row r="41" s="57" customFormat="1" ht="23.25" customHeight="1" spans="1:9">
      <c r="A41" s="90"/>
      <c r="B41" s="96"/>
      <c r="C41" s="103" t="s">
        <v>102</v>
      </c>
      <c r="D41" s="106" t="s">
        <v>103</v>
      </c>
      <c r="E41" s="94" t="s">
        <v>101</v>
      </c>
      <c r="F41" s="94" t="s">
        <v>101</v>
      </c>
      <c r="G41" s="94">
        <v>3</v>
      </c>
      <c r="H41" s="101">
        <v>3</v>
      </c>
      <c r="I41" s="72"/>
    </row>
    <row r="42" s="57" customFormat="1" ht="23.25" customHeight="1" spans="1:9">
      <c r="A42" s="90"/>
      <c r="B42" s="96"/>
      <c r="C42" s="92" t="s">
        <v>104</v>
      </c>
      <c r="D42" s="106" t="s">
        <v>105</v>
      </c>
      <c r="E42" s="94" t="s">
        <v>101</v>
      </c>
      <c r="F42" s="94" t="s">
        <v>101</v>
      </c>
      <c r="G42" s="94">
        <v>3</v>
      </c>
      <c r="H42" s="101">
        <v>3</v>
      </c>
      <c r="I42" s="72"/>
    </row>
    <row r="43" s="57" customFormat="1" ht="23.25" customHeight="1" spans="1:9">
      <c r="A43" s="108"/>
      <c r="B43" s="112" t="s">
        <v>106</v>
      </c>
      <c r="C43" s="88" t="s">
        <v>107</v>
      </c>
      <c r="D43" s="106" t="s">
        <v>108</v>
      </c>
      <c r="E43" s="94" t="s">
        <v>109</v>
      </c>
      <c r="F43" s="32">
        <v>0.9</v>
      </c>
      <c r="G43" s="94">
        <v>10</v>
      </c>
      <c r="H43" s="101">
        <v>10</v>
      </c>
      <c r="I43" s="72"/>
    </row>
    <row r="44" s="57" customFormat="1" ht="23.25" customHeight="1" spans="1:9">
      <c r="A44" s="68" t="s">
        <v>110</v>
      </c>
      <c r="B44" s="113"/>
      <c r="C44" s="114"/>
      <c r="D44" s="114"/>
      <c r="E44" s="114"/>
      <c r="F44" s="114"/>
      <c r="G44" s="69"/>
      <c r="H44" s="109">
        <f>SUM(H12:H43)</f>
        <v>87.84</v>
      </c>
      <c r="I44" s="72"/>
    </row>
    <row r="45" s="57" customFormat="1" ht="23.25" customHeight="1" spans="1:9">
      <c r="A45" s="115" t="s">
        <v>111</v>
      </c>
      <c r="B45" s="116"/>
      <c r="C45" s="116"/>
      <c r="D45" s="116"/>
      <c r="E45" s="116"/>
      <c r="F45" s="116"/>
      <c r="G45" s="116"/>
      <c r="H45" s="116"/>
      <c r="I45" s="125"/>
    </row>
    <row r="46" s="58" customFormat="1" ht="45.95" customHeight="1" spans="1:9">
      <c r="A46" s="117" t="s">
        <v>112</v>
      </c>
      <c r="B46" s="117"/>
      <c r="C46" s="117"/>
      <c r="D46" s="117"/>
      <c r="E46" s="117"/>
      <c r="F46" s="117"/>
      <c r="G46" s="117"/>
      <c r="H46" s="117"/>
      <c r="I46" s="117"/>
    </row>
    <row r="47" s="58" customFormat="1" ht="42.75" customHeight="1" spans="1:9">
      <c r="A47" s="117" t="s">
        <v>113</v>
      </c>
      <c r="B47" s="117"/>
      <c r="C47" s="117"/>
      <c r="D47" s="117"/>
      <c r="E47" s="117"/>
      <c r="F47" s="117"/>
      <c r="G47" s="117"/>
      <c r="H47" s="117"/>
      <c r="I47" s="117"/>
    </row>
    <row r="48" s="57" customFormat="1" ht="14"/>
    <row r="49" s="57" customFormat="1" ht="14"/>
    <row r="50" s="57" customFormat="1" ht="14"/>
    <row r="51" s="57" customFormat="1" ht="14"/>
    <row r="52" s="57" customFormat="1" spans="16375:16377">
      <c r="XEU52" s="59"/>
      <c r="XEV52" s="59"/>
      <c r="XEW52" s="59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44:G44"/>
    <mergeCell ref="A45:I45"/>
    <mergeCell ref="A46:I46"/>
    <mergeCell ref="A47:I47"/>
    <mergeCell ref="A3:A6"/>
    <mergeCell ref="A7:A10"/>
    <mergeCell ref="A11:A43"/>
    <mergeCell ref="B12:B21"/>
    <mergeCell ref="B22:B39"/>
    <mergeCell ref="B40:B42"/>
    <mergeCell ref="C12:C15"/>
    <mergeCell ref="C16:C17"/>
    <mergeCell ref="C22:C34"/>
    <mergeCell ref="C35:C37"/>
    <mergeCell ref="C38:C39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C1" workbookViewId="0">
      <selection activeCell="J5" sqref="J5"/>
    </sheetView>
  </sheetViews>
  <sheetFormatPr defaultColWidth="9" defaultRowHeight="14"/>
  <cols>
    <col min="1" max="1" width="8.10909090909091" style="39" customWidth="1"/>
    <col min="2" max="2" width="28.7727272727273" customWidth="1"/>
    <col min="3" max="3" width="23.7727272727273" customWidth="1"/>
    <col min="4" max="4" width="12.6636363636364" customWidth="1"/>
    <col min="5" max="6" width="13.2181818181818" customWidth="1"/>
    <col min="7" max="11" width="12.6636363636364" customWidth="1"/>
  </cols>
  <sheetData>
    <row r="1" ht="57" customHeight="1" spans="1:11">
      <c r="A1" s="40" t="s">
        <v>114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8" customFormat="1" ht="30" customHeight="1" spans="1:11">
      <c r="A2" s="41" t="s">
        <v>115</v>
      </c>
      <c r="B2" s="42" t="s">
        <v>116</v>
      </c>
      <c r="C2" s="43" t="s">
        <v>117</v>
      </c>
      <c r="D2" s="42" t="s">
        <v>118</v>
      </c>
      <c r="E2" s="42"/>
      <c r="F2" s="42"/>
      <c r="G2" s="42"/>
      <c r="H2" s="42"/>
      <c r="I2" s="42"/>
      <c r="J2" s="41" t="s">
        <v>119</v>
      </c>
      <c r="K2" s="41" t="s">
        <v>120</v>
      </c>
    </row>
    <row r="3" s="38" customFormat="1" ht="30" customHeight="1" spans="1:11">
      <c r="A3" s="44"/>
      <c r="B3" s="42"/>
      <c r="C3" s="43"/>
      <c r="D3" s="42" t="s">
        <v>18</v>
      </c>
      <c r="E3" s="42"/>
      <c r="F3" s="42"/>
      <c r="G3" s="42"/>
      <c r="H3" s="42" t="s">
        <v>121</v>
      </c>
      <c r="I3" s="42" t="s">
        <v>122</v>
      </c>
      <c r="J3" s="44"/>
      <c r="K3" s="44"/>
    </row>
    <row r="4" s="38" customFormat="1" ht="30" customHeight="1" spans="1:11">
      <c r="A4" s="45"/>
      <c r="B4" s="42"/>
      <c r="C4" s="43"/>
      <c r="D4" s="43" t="s">
        <v>123</v>
      </c>
      <c r="E4" s="42" t="s">
        <v>124</v>
      </c>
      <c r="F4" s="42" t="s">
        <v>125</v>
      </c>
      <c r="G4" s="42" t="s">
        <v>126</v>
      </c>
      <c r="H4" s="42"/>
      <c r="I4" s="43"/>
      <c r="J4" s="45"/>
      <c r="K4" s="44"/>
    </row>
    <row r="5" ht="30" customHeight="1" spans="1:11">
      <c r="A5" s="46">
        <v>1</v>
      </c>
      <c r="B5" s="47" t="s">
        <v>127</v>
      </c>
      <c r="C5" s="48" t="s">
        <v>128</v>
      </c>
      <c r="D5" s="49">
        <v>223</v>
      </c>
      <c r="E5" s="49">
        <v>223</v>
      </c>
      <c r="F5" s="49"/>
      <c r="G5" s="49"/>
      <c r="H5" s="50">
        <v>223</v>
      </c>
      <c r="I5" s="54">
        <f>H5/E5</f>
        <v>1</v>
      </c>
      <c r="J5" s="46">
        <v>97</v>
      </c>
      <c r="K5" s="46"/>
    </row>
    <row r="6" ht="30" customHeight="1" spans="1:11">
      <c r="A6" s="46">
        <v>2</v>
      </c>
      <c r="B6" s="51" t="s">
        <v>129</v>
      </c>
      <c r="C6" s="48" t="s">
        <v>128</v>
      </c>
      <c r="D6" s="50">
        <v>131</v>
      </c>
      <c r="E6" s="50">
        <v>131</v>
      </c>
      <c r="F6" s="50"/>
      <c r="G6" s="50"/>
      <c r="H6" s="50">
        <v>131</v>
      </c>
      <c r="I6" s="54">
        <f>H6/E6</f>
        <v>1</v>
      </c>
      <c r="J6" s="46">
        <v>93.5</v>
      </c>
      <c r="K6" s="46"/>
    </row>
    <row r="7" ht="30" customHeight="1" spans="1:11">
      <c r="A7" s="46">
        <v>3</v>
      </c>
      <c r="B7" s="47" t="s">
        <v>130</v>
      </c>
      <c r="C7" s="48" t="s">
        <v>128</v>
      </c>
      <c r="D7" s="50">
        <f>E7+F7</f>
        <v>79</v>
      </c>
      <c r="E7" s="50">
        <v>54</v>
      </c>
      <c r="F7" s="50">
        <v>25</v>
      </c>
      <c r="G7" s="50" t="s">
        <v>12</v>
      </c>
      <c r="H7" s="50">
        <v>79</v>
      </c>
      <c r="I7" s="54">
        <f>H7/D7</f>
        <v>1</v>
      </c>
      <c r="J7" s="46">
        <v>99</v>
      </c>
      <c r="K7" s="46"/>
    </row>
    <row r="8" ht="55" customHeight="1" spans="1:11">
      <c r="A8" s="50">
        <v>4</v>
      </c>
      <c r="B8" s="52" t="s">
        <v>131</v>
      </c>
      <c r="C8" s="48" t="s">
        <v>128</v>
      </c>
      <c r="D8" s="50">
        <f>F8</f>
        <v>396.43</v>
      </c>
      <c r="E8" s="50"/>
      <c r="F8" s="50">
        <v>396.43</v>
      </c>
      <c r="G8" s="50"/>
      <c r="H8" s="52">
        <v>348.63</v>
      </c>
      <c r="I8" s="54">
        <f>H8/D8</f>
        <v>0.879423857932043</v>
      </c>
      <c r="J8" s="50" t="s">
        <v>12</v>
      </c>
      <c r="K8" s="55" t="s">
        <v>132</v>
      </c>
    </row>
    <row r="9" ht="55" customHeight="1" spans="1:11">
      <c r="A9" s="46"/>
      <c r="B9" s="46" t="s">
        <v>133</v>
      </c>
      <c r="C9" s="53"/>
      <c r="D9" s="46">
        <f>F9</f>
        <v>620</v>
      </c>
      <c r="E9" s="46"/>
      <c r="F9" s="46">
        <v>620</v>
      </c>
      <c r="G9" s="53"/>
      <c r="H9" s="46">
        <v>620</v>
      </c>
      <c r="I9" s="54">
        <f>H9/D9</f>
        <v>1</v>
      </c>
      <c r="J9" s="53"/>
      <c r="K9" s="55" t="s">
        <v>132</v>
      </c>
    </row>
    <row r="10" ht="30" customHeight="1" spans="1:11">
      <c r="A10" s="46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ht="30" customHeight="1" spans="1:11">
      <c r="A11" s="46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ht="30" customHeight="1" spans="1:11">
      <c r="A12" s="4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ht="30" customHeight="1" spans="1:11">
      <c r="A13" s="46"/>
      <c r="B13" s="51" t="s">
        <v>134</v>
      </c>
      <c r="C13" s="53"/>
      <c r="D13" s="46">
        <f>SUM(D5:D12)</f>
        <v>1449.43</v>
      </c>
      <c r="E13" s="46">
        <f t="shared" ref="E13:F13" si="0">SUM(E5:E12)</f>
        <v>408</v>
      </c>
      <c r="F13" s="46">
        <f t="shared" si="0"/>
        <v>1041.43</v>
      </c>
      <c r="G13" s="46"/>
      <c r="H13" s="46">
        <f>SUM(H5:H12)</f>
        <v>1401.63</v>
      </c>
      <c r="I13" s="56">
        <f>H13/D13</f>
        <v>0.967021518803944</v>
      </c>
      <c r="J13" s="53"/>
      <c r="K13" s="53"/>
    </row>
    <row r="15" spans="4:4">
      <c r="D15" t="s">
        <v>12</v>
      </c>
    </row>
    <row r="17" spans="4:4">
      <c r="D17" t="s">
        <v>12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O33"/>
  <sheetViews>
    <sheetView workbookViewId="0">
      <selection activeCell="P36" sqref="P36"/>
    </sheetView>
  </sheetViews>
  <sheetFormatPr defaultColWidth="9" defaultRowHeight="14"/>
  <cols>
    <col min="1" max="1" width="5.21818181818182" customWidth="1"/>
    <col min="3" max="3" width="7.21818181818182" customWidth="1"/>
    <col min="5" max="5" width="12.3363636363636" customWidth="1"/>
    <col min="6" max="6" width="2.33636363636364" customWidth="1"/>
    <col min="7" max="7" width="10.8818181818182" customWidth="1"/>
    <col min="8" max="8" width="10.1090909090909" customWidth="1"/>
    <col min="9" max="9" width="6.88181818181818" customWidth="1"/>
    <col min="10" max="10" width="0.881818181818182" customWidth="1"/>
    <col min="11" max="11" width="8" customWidth="1"/>
    <col min="12" max="12" width="1" customWidth="1"/>
    <col min="13" max="13" width="6.88181818181818" customWidth="1"/>
    <col min="14" max="14" width="12.8818181818182" customWidth="1"/>
    <col min="16" max="16" width="12.6272727272727"/>
    <col min="17" max="17" width="11.1090909090909" customWidth="1"/>
  </cols>
  <sheetData>
    <row r="1" ht="42" customHeight="1" spans="1:15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7"/>
    </row>
    <row r="2" ht="15" customHeight="1" spans="1:14">
      <c r="A2" s="2" t="s">
        <v>116</v>
      </c>
      <c r="B2" s="2"/>
      <c r="C2" s="2" t="s">
        <v>127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117</v>
      </c>
      <c r="B3" s="2"/>
      <c r="C3" s="3" t="s">
        <v>128</v>
      </c>
      <c r="D3" s="3"/>
      <c r="E3" s="3"/>
      <c r="F3" s="3"/>
      <c r="G3" s="3"/>
      <c r="H3" s="3" t="s">
        <v>136</v>
      </c>
      <c r="I3" s="3"/>
      <c r="J3" s="3" t="s">
        <v>15</v>
      </c>
      <c r="K3" s="3"/>
      <c r="L3" s="3"/>
      <c r="M3" s="3"/>
      <c r="N3" s="3"/>
    </row>
    <row r="4" ht="15" customHeight="1" spans="1:14">
      <c r="A4" s="2" t="s">
        <v>118</v>
      </c>
      <c r="B4" s="2"/>
      <c r="C4" s="3"/>
      <c r="D4" s="3"/>
      <c r="E4" s="3" t="s">
        <v>17</v>
      </c>
      <c r="F4" s="3" t="s">
        <v>137</v>
      </c>
      <c r="G4" s="3"/>
      <c r="H4" s="3" t="s">
        <v>138</v>
      </c>
      <c r="I4" s="3"/>
      <c r="J4" s="3" t="s">
        <v>21</v>
      </c>
      <c r="K4" s="3"/>
      <c r="L4" s="3" t="s">
        <v>139</v>
      </c>
      <c r="M4" s="3"/>
      <c r="N4" s="3" t="s">
        <v>22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140</v>
      </c>
      <c r="D6" s="4"/>
      <c r="E6" s="3">
        <v>213</v>
      </c>
      <c r="F6" s="3">
        <v>223</v>
      </c>
      <c r="G6" s="3"/>
      <c r="H6" s="3">
        <v>223</v>
      </c>
      <c r="I6" s="3"/>
      <c r="J6" s="3">
        <v>10</v>
      </c>
      <c r="K6" s="3"/>
      <c r="L6" s="22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141</v>
      </c>
      <c r="D7" s="3"/>
      <c r="E7" s="3">
        <v>213</v>
      </c>
      <c r="F7" s="3">
        <v>223</v>
      </c>
      <c r="G7" s="3"/>
      <c r="H7" s="3">
        <v>223</v>
      </c>
      <c r="I7" s="3"/>
      <c r="J7" s="3" t="s">
        <v>25</v>
      </c>
      <c r="K7" s="3"/>
      <c r="L7" s="33" t="s">
        <v>142</v>
      </c>
      <c r="M7" s="3"/>
      <c r="N7" s="3" t="s">
        <v>25</v>
      </c>
    </row>
    <row r="8" ht="15" customHeight="1" spans="1:14">
      <c r="A8" s="2"/>
      <c r="B8" s="2"/>
      <c r="C8" s="3" t="s">
        <v>143</v>
      </c>
      <c r="D8" s="3"/>
      <c r="E8" s="3"/>
      <c r="F8" s="3"/>
      <c r="G8" s="3"/>
      <c r="H8" s="3"/>
      <c r="I8" s="3"/>
      <c r="J8" s="3" t="s">
        <v>25</v>
      </c>
      <c r="K8" s="3"/>
      <c r="L8" s="3"/>
      <c r="M8" s="3"/>
      <c r="N8" s="3" t="s">
        <v>25</v>
      </c>
    </row>
    <row r="9" ht="15" customHeight="1" spans="1:14">
      <c r="A9" s="2"/>
      <c r="B9" s="2"/>
      <c r="C9" s="2" t="s">
        <v>126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144</v>
      </c>
      <c r="B10" s="2" t="s">
        <v>28</v>
      </c>
      <c r="C10" s="2"/>
      <c r="D10" s="2"/>
      <c r="E10" s="2"/>
      <c r="F10" s="2"/>
      <c r="G10" s="2"/>
      <c r="H10" s="2" t="s">
        <v>145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146</v>
      </c>
      <c r="C11" s="8"/>
      <c r="D11" s="8"/>
      <c r="E11" s="8"/>
      <c r="F11" s="8"/>
      <c r="G11" s="9"/>
      <c r="H11" s="7" t="s">
        <v>147</v>
      </c>
      <c r="I11" s="8"/>
      <c r="J11" s="8"/>
      <c r="K11" s="8"/>
      <c r="L11" s="8"/>
      <c r="M11" s="8"/>
      <c r="N11" s="9"/>
    </row>
    <row r="12" ht="18.9" customHeight="1" spans="1:14">
      <c r="A12" s="35" t="s">
        <v>148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ht="15" customHeight="1" spans="1:14">
      <c r="A13" s="35"/>
      <c r="B13" s="11"/>
      <c r="C13" s="16" t="s">
        <v>149</v>
      </c>
      <c r="D13" s="12" t="s">
        <v>150</v>
      </c>
      <c r="E13" s="12" t="s">
        <v>150</v>
      </c>
      <c r="F13" s="12" t="s">
        <v>150</v>
      </c>
      <c r="G13" s="13" t="s">
        <v>151</v>
      </c>
      <c r="H13" s="30">
        <v>0.691</v>
      </c>
      <c r="I13" s="11">
        <v>5</v>
      </c>
      <c r="J13" s="11"/>
      <c r="K13" s="11">
        <v>3</v>
      </c>
      <c r="L13" s="11"/>
      <c r="M13" s="11"/>
      <c r="N13" s="11"/>
    </row>
    <row r="14" ht="15" customHeight="1" spans="1:14">
      <c r="A14" s="35"/>
      <c r="B14" s="11"/>
      <c r="C14" s="29"/>
      <c r="D14" s="12" t="s">
        <v>152</v>
      </c>
      <c r="E14" s="12" t="s">
        <v>152</v>
      </c>
      <c r="F14" s="12" t="s">
        <v>152</v>
      </c>
      <c r="G14" s="13" t="s">
        <v>153</v>
      </c>
      <c r="H14" s="30">
        <v>0.976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35"/>
      <c r="B15" s="11"/>
      <c r="C15" s="29"/>
      <c r="D15" s="12" t="s">
        <v>154</v>
      </c>
      <c r="E15" s="12" t="s">
        <v>154</v>
      </c>
      <c r="F15" s="12" t="s">
        <v>154</v>
      </c>
      <c r="G15" s="13" t="s">
        <v>151</v>
      </c>
      <c r="H15" s="30">
        <v>0.9973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35"/>
      <c r="B16" s="11"/>
      <c r="C16" s="29"/>
      <c r="D16" s="12" t="s">
        <v>155</v>
      </c>
      <c r="E16" s="12" t="s">
        <v>155</v>
      </c>
      <c r="F16" s="12" t="s">
        <v>155</v>
      </c>
      <c r="G16" s="13" t="s">
        <v>151</v>
      </c>
      <c r="H16" s="36">
        <v>1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35"/>
      <c r="B17" s="11"/>
      <c r="C17" s="31"/>
      <c r="D17" s="12" t="s">
        <v>156</v>
      </c>
      <c r="E17" s="12" t="s">
        <v>156</v>
      </c>
      <c r="F17" s="12" t="s">
        <v>156</v>
      </c>
      <c r="G17" s="13" t="s">
        <v>157</v>
      </c>
      <c r="H17" s="13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35"/>
      <c r="B18" s="11"/>
      <c r="C18" s="11" t="s">
        <v>158</v>
      </c>
      <c r="D18" s="12" t="s">
        <v>159</v>
      </c>
      <c r="E18" s="12" t="s">
        <v>159</v>
      </c>
      <c r="F18" s="12" t="s">
        <v>159</v>
      </c>
      <c r="G18" s="13" t="s">
        <v>153</v>
      </c>
      <c r="H18" s="30">
        <v>0.9419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35"/>
      <c r="B19" s="11"/>
      <c r="C19" s="11"/>
      <c r="D19" s="12" t="s">
        <v>160</v>
      </c>
      <c r="E19" s="12" t="s">
        <v>160</v>
      </c>
      <c r="F19" s="12" t="s">
        <v>160</v>
      </c>
      <c r="G19" s="13" t="s">
        <v>161</v>
      </c>
      <c r="H19" s="30">
        <v>0.0029</v>
      </c>
      <c r="I19" s="11">
        <v>5</v>
      </c>
      <c r="J19" s="11"/>
      <c r="K19" s="11">
        <v>5</v>
      </c>
      <c r="L19" s="11"/>
      <c r="M19" s="11"/>
      <c r="N19" s="11"/>
    </row>
    <row r="20" ht="15" customHeight="1" spans="1:14">
      <c r="A20" s="35"/>
      <c r="B20" s="11"/>
      <c r="C20" s="11" t="s">
        <v>162</v>
      </c>
      <c r="D20" s="12" t="s">
        <v>163</v>
      </c>
      <c r="E20" s="12" t="s">
        <v>163</v>
      </c>
      <c r="F20" s="12" t="s">
        <v>163</v>
      </c>
      <c r="G20" s="13" t="s">
        <v>82</v>
      </c>
      <c r="H20" s="13" t="s">
        <v>82</v>
      </c>
      <c r="I20" s="11">
        <v>5</v>
      </c>
      <c r="J20" s="11"/>
      <c r="K20" s="11">
        <v>5</v>
      </c>
      <c r="L20" s="11"/>
      <c r="M20" s="11"/>
      <c r="N20" s="11"/>
    </row>
    <row r="21" ht="15" customHeight="1" spans="1:14">
      <c r="A21" s="35"/>
      <c r="B21" s="11"/>
      <c r="C21" s="11"/>
      <c r="D21" s="12" t="s">
        <v>164</v>
      </c>
      <c r="E21" s="12" t="s">
        <v>164</v>
      </c>
      <c r="F21" s="12" t="s">
        <v>164</v>
      </c>
      <c r="G21" s="13" t="s">
        <v>151</v>
      </c>
      <c r="H21" s="30">
        <f>99.59%</f>
        <v>0.9959</v>
      </c>
      <c r="I21" s="11">
        <v>5</v>
      </c>
      <c r="J21" s="11"/>
      <c r="K21" s="11">
        <v>5</v>
      </c>
      <c r="L21" s="11"/>
      <c r="M21" s="11"/>
      <c r="N21" s="11"/>
    </row>
    <row r="22" ht="15" customHeight="1" spans="1:14">
      <c r="A22" s="35"/>
      <c r="B22" s="11"/>
      <c r="C22" s="11" t="s">
        <v>165</v>
      </c>
      <c r="D22" s="12" t="s">
        <v>166</v>
      </c>
      <c r="E22" s="12" t="s">
        <v>166</v>
      </c>
      <c r="F22" s="12" t="s">
        <v>166</v>
      </c>
      <c r="G22" s="13" t="s">
        <v>85</v>
      </c>
      <c r="H22" s="13" t="s">
        <v>85</v>
      </c>
      <c r="I22" s="11">
        <v>5</v>
      </c>
      <c r="J22" s="11"/>
      <c r="K22" s="11">
        <v>5</v>
      </c>
      <c r="L22" s="11"/>
      <c r="M22" s="11"/>
      <c r="N22" s="11"/>
    </row>
    <row r="23" ht="25" customHeight="1" spans="1:14">
      <c r="A23" s="35"/>
      <c r="B23" s="26" t="s">
        <v>167</v>
      </c>
      <c r="C23" s="26" t="s">
        <v>168</v>
      </c>
      <c r="D23" s="12" t="s">
        <v>169</v>
      </c>
      <c r="E23" s="12" t="s">
        <v>169</v>
      </c>
      <c r="F23" s="12" t="s">
        <v>169</v>
      </c>
      <c r="G23" s="13" t="s">
        <v>170</v>
      </c>
      <c r="H23" s="30">
        <v>0.5494</v>
      </c>
      <c r="I23" s="11">
        <v>15</v>
      </c>
      <c r="J23" s="11"/>
      <c r="K23" s="11">
        <v>15</v>
      </c>
      <c r="L23" s="11"/>
      <c r="M23" s="26"/>
      <c r="N23" s="26"/>
    </row>
    <row r="24" ht="25" customHeight="1" spans="1:14">
      <c r="A24" s="35"/>
      <c r="B24" s="26"/>
      <c r="C24" s="26" t="s">
        <v>171</v>
      </c>
      <c r="D24" s="12" t="s">
        <v>172</v>
      </c>
      <c r="E24" s="12" t="s">
        <v>172</v>
      </c>
      <c r="F24" s="12" t="s">
        <v>172</v>
      </c>
      <c r="G24" s="13" t="s">
        <v>54</v>
      </c>
      <c r="H24" s="13" t="s">
        <v>54</v>
      </c>
      <c r="I24" s="11">
        <v>15</v>
      </c>
      <c r="J24" s="11"/>
      <c r="K24" s="11">
        <v>15</v>
      </c>
      <c r="L24" s="11"/>
      <c r="M24" s="26"/>
      <c r="N24" s="26"/>
    </row>
    <row r="25" ht="36" customHeight="1" spans="1:14">
      <c r="A25" s="35"/>
      <c r="B25" s="26" t="s">
        <v>173</v>
      </c>
      <c r="C25" s="26" t="s">
        <v>174</v>
      </c>
      <c r="D25" s="12" t="s">
        <v>175</v>
      </c>
      <c r="E25" s="12" t="s">
        <v>175</v>
      </c>
      <c r="F25" s="12" t="s">
        <v>175</v>
      </c>
      <c r="G25" s="13" t="s">
        <v>176</v>
      </c>
      <c r="H25" s="13">
        <v>0.85</v>
      </c>
      <c r="I25" s="11">
        <v>10</v>
      </c>
      <c r="J25" s="11"/>
      <c r="K25" s="11">
        <v>9</v>
      </c>
      <c r="L25" s="11"/>
      <c r="M25" s="26"/>
      <c r="N25" s="26"/>
    </row>
    <row r="26" ht="15" customHeight="1" spans="1:14">
      <c r="A26" s="17" t="s">
        <v>177</v>
      </c>
      <c r="B26" s="17"/>
      <c r="C26" s="17"/>
      <c r="D26" s="17"/>
      <c r="E26" s="17"/>
      <c r="F26" s="17"/>
      <c r="G26" s="17"/>
      <c r="H26" s="17"/>
      <c r="I26" s="25">
        <f>SUM(I13:I25)</f>
        <v>90</v>
      </c>
      <c r="J26" s="25"/>
      <c r="K26" s="25">
        <f>SUM(K13:L25)</f>
        <v>87</v>
      </c>
      <c r="L26" s="25"/>
      <c r="M26" s="26" t="s">
        <v>12</v>
      </c>
      <c r="N26" s="26"/>
    </row>
    <row r="27" spans="1:14">
      <c r="A27" s="18" t="s">
        <v>178</v>
      </c>
      <c r="B27" s="19" t="s">
        <v>179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>
      <c r="A28" s="21" t="s">
        <v>180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51.9" customHeight="1" spans="1:14">
      <c r="A29" s="21" t="s">
        <v>181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41.1" customHeight="1" spans="1:14">
      <c r="A30" s="21" t="s">
        <v>182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3" spans="14:14">
      <c r="N33" t="s">
        <v>12</v>
      </c>
    </row>
  </sheetData>
  <mergeCells count="11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22"/>
    <mergeCell ref="B23:B24"/>
    <mergeCell ref="C13:C17"/>
    <mergeCell ref="C18:C19"/>
    <mergeCell ref="C20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Q41"/>
  <sheetViews>
    <sheetView workbookViewId="0">
      <selection activeCell="J3" sqref="J3:N3"/>
    </sheetView>
  </sheetViews>
  <sheetFormatPr defaultColWidth="9" defaultRowHeight="14"/>
  <cols>
    <col min="1" max="1" width="5.21818181818182" customWidth="1"/>
    <col min="3" max="3" width="7.21818181818182" customWidth="1"/>
    <col min="5" max="5" width="12.3363636363636" customWidth="1"/>
    <col min="6" max="6" width="2.33636363636364" customWidth="1"/>
    <col min="7" max="7" width="10.8818181818182" customWidth="1"/>
    <col min="8" max="8" width="10.1090909090909" customWidth="1"/>
    <col min="9" max="9" width="6.88181818181818" customWidth="1"/>
    <col min="10" max="10" width="0.881818181818182" customWidth="1"/>
    <col min="11" max="11" width="8" customWidth="1"/>
    <col min="12" max="12" width="1" customWidth="1"/>
    <col min="13" max="13" width="6.88181818181818" customWidth="1"/>
    <col min="14" max="14" width="12.8818181818182" customWidth="1"/>
    <col min="16" max="16" width="12.6272727272727"/>
    <col min="17" max="17" width="11.1090909090909" customWidth="1"/>
  </cols>
  <sheetData>
    <row r="1" customFormat="1" ht="42" customHeight="1" spans="1:14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116</v>
      </c>
      <c r="B2" s="2"/>
      <c r="C2" s="2" t="s">
        <v>129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117</v>
      </c>
      <c r="B3" s="2"/>
      <c r="C3" s="2" t="s">
        <v>128</v>
      </c>
      <c r="D3" s="2"/>
      <c r="E3" s="2"/>
      <c r="F3" s="2"/>
      <c r="G3" s="2"/>
      <c r="H3" s="2" t="s">
        <v>136</v>
      </c>
      <c r="I3" s="2"/>
      <c r="J3" s="3" t="s">
        <v>15</v>
      </c>
      <c r="K3" s="3"/>
      <c r="L3" s="3"/>
      <c r="M3" s="3"/>
      <c r="N3" s="3"/>
    </row>
    <row r="4" customFormat="1" spans="1:14">
      <c r="A4" s="3" t="s">
        <v>118</v>
      </c>
      <c r="B4" s="3"/>
      <c r="C4" s="3"/>
      <c r="D4" s="3"/>
      <c r="E4" s="3" t="s">
        <v>17</v>
      </c>
      <c r="F4" s="3" t="s">
        <v>137</v>
      </c>
      <c r="G4" s="3"/>
      <c r="H4" s="3" t="s">
        <v>138</v>
      </c>
      <c r="I4" s="3"/>
      <c r="J4" s="3" t="s">
        <v>21</v>
      </c>
      <c r="K4" s="3"/>
      <c r="L4" s="3" t="s">
        <v>139</v>
      </c>
      <c r="M4" s="3"/>
      <c r="N4" s="3" t="s">
        <v>22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140</v>
      </c>
      <c r="D6" s="4"/>
      <c r="E6" s="3">
        <v>131</v>
      </c>
      <c r="F6" s="5">
        <v>131</v>
      </c>
      <c r="G6" s="6"/>
      <c r="H6" s="3">
        <v>131</v>
      </c>
      <c r="I6" s="3"/>
      <c r="J6" s="3">
        <v>10</v>
      </c>
      <c r="K6" s="3"/>
      <c r="L6" s="22">
        <f>H6/F6</f>
        <v>1</v>
      </c>
      <c r="M6" s="3"/>
      <c r="N6" s="3">
        <v>10</v>
      </c>
    </row>
    <row r="7" customFormat="1" ht="24" customHeight="1" spans="1:14">
      <c r="A7" s="3"/>
      <c r="B7" s="3"/>
      <c r="C7" s="3" t="s">
        <v>141</v>
      </c>
      <c r="D7" s="3"/>
      <c r="E7" s="3">
        <v>131</v>
      </c>
      <c r="F7" s="5">
        <v>131</v>
      </c>
      <c r="G7" s="6"/>
      <c r="H7" s="3">
        <v>131</v>
      </c>
      <c r="I7" s="3"/>
      <c r="J7" s="3" t="s">
        <v>25</v>
      </c>
      <c r="K7" s="3"/>
      <c r="L7" s="33" t="s">
        <v>142</v>
      </c>
      <c r="M7" s="3"/>
      <c r="N7" s="3" t="s">
        <v>25</v>
      </c>
    </row>
    <row r="8" customFormat="1" spans="1:14">
      <c r="A8" s="3"/>
      <c r="B8" s="3"/>
      <c r="C8" s="3" t="s">
        <v>143</v>
      </c>
      <c r="D8" s="3"/>
      <c r="E8" s="3" t="s">
        <v>12</v>
      </c>
      <c r="F8" s="5" t="s">
        <v>12</v>
      </c>
      <c r="G8" s="6"/>
      <c r="H8" s="3" t="s">
        <v>12</v>
      </c>
      <c r="I8" s="3"/>
      <c r="J8" s="3" t="s">
        <v>25</v>
      </c>
      <c r="K8" s="3"/>
      <c r="L8" s="3"/>
      <c r="M8" s="3"/>
      <c r="N8" s="3" t="s">
        <v>25</v>
      </c>
    </row>
    <row r="9" customFormat="1" spans="1:14">
      <c r="A9" s="3"/>
      <c r="B9" s="3"/>
      <c r="C9" s="3" t="s">
        <v>126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customFormat="1" spans="1:14">
      <c r="A10" s="3" t="s">
        <v>144</v>
      </c>
      <c r="B10" s="3" t="s">
        <v>28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183</v>
      </c>
      <c r="C11" s="8"/>
      <c r="D11" s="8"/>
      <c r="E11" s="8"/>
      <c r="F11" s="8"/>
      <c r="G11" s="9"/>
      <c r="H11" s="7" t="s">
        <v>184</v>
      </c>
      <c r="I11" s="8"/>
      <c r="J11" s="8"/>
      <c r="K11" s="8"/>
      <c r="L11" s="8"/>
      <c r="M11" s="8"/>
      <c r="N11" s="9"/>
    </row>
    <row r="12" customFormat="1" spans="1:14">
      <c r="A12" s="10" t="s">
        <v>148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spans="1:17">
      <c r="A13" s="10"/>
      <c r="B13" s="11" t="s">
        <v>185</v>
      </c>
      <c r="C13" s="16" t="s">
        <v>149</v>
      </c>
      <c r="D13" s="12" t="s">
        <v>150</v>
      </c>
      <c r="E13" s="12" t="s">
        <v>150</v>
      </c>
      <c r="F13" s="12" t="s">
        <v>150</v>
      </c>
      <c r="G13" s="15" t="s">
        <v>186</v>
      </c>
      <c r="H13" s="28">
        <v>0.691</v>
      </c>
      <c r="I13" s="11">
        <v>3</v>
      </c>
      <c r="J13" s="11"/>
      <c r="K13" s="11">
        <v>1.5</v>
      </c>
      <c r="L13" s="11"/>
      <c r="M13" s="11"/>
      <c r="N13" s="11"/>
      <c r="Q13" s="34"/>
    </row>
    <row r="14" customFormat="1" spans="1:14">
      <c r="A14" s="10"/>
      <c r="B14" s="11"/>
      <c r="C14" s="29"/>
      <c r="D14" s="12" t="s">
        <v>155</v>
      </c>
      <c r="E14" s="12" t="s">
        <v>155</v>
      </c>
      <c r="F14" s="12" t="s">
        <v>155</v>
      </c>
      <c r="G14" s="15" t="s">
        <v>186</v>
      </c>
      <c r="H14" s="14">
        <v>1</v>
      </c>
      <c r="I14" s="11">
        <v>3</v>
      </c>
      <c r="J14" s="11"/>
      <c r="K14" s="11">
        <v>3</v>
      </c>
      <c r="L14" s="11"/>
      <c r="M14" s="11"/>
      <c r="N14" s="11"/>
    </row>
    <row r="15" customFormat="1" spans="1:14">
      <c r="A15" s="10"/>
      <c r="B15" s="11"/>
      <c r="C15" s="29"/>
      <c r="D15" s="12" t="s">
        <v>187</v>
      </c>
      <c r="E15" s="12" t="s">
        <v>187</v>
      </c>
      <c r="F15" s="12" t="s">
        <v>187</v>
      </c>
      <c r="G15" s="15" t="s">
        <v>44</v>
      </c>
      <c r="H15" s="14">
        <v>1</v>
      </c>
      <c r="I15" s="11">
        <v>3</v>
      </c>
      <c r="J15" s="11"/>
      <c r="K15" s="11">
        <v>3</v>
      </c>
      <c r="L15" s="11"/>
      <c r="M15" s="11"/>
      <c r="N15" s="11"/>
    </row>
    <row r="16" customFormat="1" spans="1:14">
      <c r="A16" s="10"/>
      <c r="B16" s="11"/>
      <c r="C16" s="29"/>
      <c r="D16" s="12" t="s">
        <v>152</v>
      </c>
      <c r="E16" s="12" t="s">
        <v>152</v>
      </c>
      <c r="F16" s="12" t="s">
        <v>152</v>
      </c>
      <c r="G16" s="15" t="s">
        <v>188</v>
      </c>
      <c r="H16" s="28">
        <v>0.976</v>
      </c>
      <c r="I16" s="11">
        <v>3</v>
      </c>
      <c r="J16" s="11"/>
      <c r="K16" s="11">
        <v>3</v>
      </c>
      <c r="L16" s="11"/>
      <c r="M16" s="11"/>
      <c r="N16" s="11"/>
    </row>
    <row r="17" customFormat="1" spans="1:14">
      <c r="A17" s="10"/>
      <c r="B17" s="11"/>
      <c r="C17" s="29"/>
      <c r="D17" s="12" t="s">
        <v>154</v>
      </c>
      <c r="E17" s="12" t="s">
        <v>154</v>
      </c>
      <c r="F17" s="12" t="s">
        <v>154</v>
      </c>
      <c r="G17" s="15" t="s">
        <v>186</v>
      </c>
      <c r="H17" s="28">
        <v>0.9973</v>
      </c>
      <c r="I17" s="11">
        <v>3</v>
      </c>
      <c r="J17" s="11"/>
      <c r="K17" s="11">
        <v>3</v>
      </c>
      <c r="L17" s="11"/>
      <c r="M17" s="11"/>
      <c r="N17" s="11"/>
    </row>
    <row r="18" customFormat="1" spans="1:14">
      <c r="A18" s="10"/>
      <c r="B18" s="11"/>
      <c r="C18" s="29"/>
      <c r="D18" s="12" t="s">
        <v>189</v>
      </c>
      <c r="E18" s="12" t="s">
        <v>189</v>
      </c>
      <c r="F18" s="12" t="s">
        <v>189</v>
      </c>
      <c r="G18" s="15" t="s">
        <v>44</v>
      </c>
      <c r="H18" s="14">
        <v>1</v>
      </c>
      <c r="I18" s="25">
        <v>3</v>
      </c>
      <c r="J18" s="25"/>
      <c r="K18" s="25">
        <v>3</v>
      </c>
      <c r="L18" s="25"/>
      <c r="M18" s="12"/>
      <c r="N18" s="12"/>
    </row>
    <row r="19" customFormat="1" spans="1:14">
      <c r="A19" s="10"/>
      <c r="B19" s="11"/>
      <c r="C19" s="16" t="s">
        <v>158</v>
      </c>
      <c r="D19" s="12" t="s">
        <v>190</v>
      </c>
      <c r="E19" s="12" t="s">
        <v>190</v>
      </c>
      <c r="F19" s="12" t="s">
        <v>190</v>
      </c>
      <c r="G19" s="15" t="s">
        <v>44</v>
      </c>
      <c r="H19" s="14">
        <v>1</v>
      </c>
      <c r="I19" s="11">
        <v>4</v>
      </c>
      <c r="J19" s="11"/>
      <c r="K19" s="11">
        <v>4</v>
      </c>
      <c r="L19" s="11"/>
      <c r="M19" s="11"/>
      <c r="N19" s="11"/>
    </row>
    <row r="20" customFormat="1" spans="1:14">
      <c r="A20" s="10"/>
      <c r="B20" s="11"/>
      <c r="C20" s="29"/>
      <c r="D20" s="12" t="s">
        <v>191</v>
      </c>
      <c r="E20" s="12" t="s">
        <v>191</v>
      </c>
      <c r="F20" s="12" t="s">
        <v>191</v>
      </c>
      <c r="G20" s="15" t="s">
        <v>44</v>
      </c>
      <c r="H20" s="14">
        <v>1</v>
      </c>
      <c r="I20" s="11">
        <v>4</v>
      </c>
      <c r="J20" s="11"/>
      <c r="K20" s="11">
        <v>4</v>
      </c>
      <c r="L20" s="11"/>
      <c r="M20" s="11"/>
      <c r="N20" s="11"/>
    </row>
    <row r="21" customFormat="1" spans="1:14">
      <c r="A21" s="10"/>
      <c r="B21" s="11"/>
      <c r="C21" s="29"/>
      <c r="D21" s="12" t="s">
        <v>160</v>
      </c>
      <c r="E21" s="12" t="s">
        <v>160</v>
      </c>
      <c r="F21" s="12" t="s">
        <v>160</v>
      </c>
      <c r="G21" s="15" t="s">
        <v>161</v>
      </c>
      <c r="H21" s="30">
        <v>0.0029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31"/>
      <c r="D22" s="12" t="s">
        <v>159</v>
      </c>
      <c r="E22" s="12" t="s">
        <v>159</v>
      </c>
      <c r="F22" s="12" t="s">
        <v>159</v>
      </c>
      <c r="G22" s="15" t="s">
        <v>188</v>
      </c>
      <c r="H22" s="30">
        <v>0.9419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6" t="s">
        <v>162</v>
      </c>
      <c r="D23" s="12" t="s">
        <v>192</v>
      </c>
      <c r="E23" s="12" t="s">
        <v>192</v>
      </c>
      <c r="F23" s="12" t="s">
        <v>192</v>
      </c>
      <c r="G23" s="15" t="s">
        <v>82</v>
      </c>
      <c r="H23" s="15" t="s">
        <v>82</v>
      </c>
      <c r="I23" s="11">
        <v>4</v>
      </c>
      <c r="J23" s="11"/>
      <c r="K23" s="11">
        <v>4</v>
      </c>
      <c r="L23" s="11"/>
      <c r="M23" s="11"/>
      <c r="N23" s="11"/>
    </row>
    <row r="24" customFormat="1" spans="1:14">
      <c r="A24" s="10"/>
      <c r="B24" s="11"/>
      <c r="C24" s="29"/>
      <c r="D24" s="12" t="s">
        <v>164</v>
      </c>
      <c r="E24" s="12" t="s">
        <v>164</v>
      </c>
      <c r="F24" s="12" t="s">
        <v>164</v>
      </c>
      <c r="G24" s="15" t="s">
        <v>186</v>
      </c>
      <c r="H24" s="30">
        <f>99.59%</f>
        <v>0.9959</v>
      </c>
      <c r="I24" s="11">
        <v>4</v>
      </c>
      <c r="J24" s="11"/>
      <c r="K24" s="11">
        <v>4</v>
      </c>
      <c r="L24" s="11"/>
      <c r="M24" s="11"/>
      <c r="N24" s="11"/>
    </row>
    <row r="25" customFormat="1" ht="17" customHeight="1" spans="1:14">
      <c r="A25" s="10"/>
      <c r="B25" s="11"/>
      <c r="C25" s="29"/>
      <c r="D25" s="12" t="s">
        <v>193</v>
      </c>
      <c r="E25" s="12" t="s">
        <v>193</v>
      </c>
      <c r="F25" s="12" t="s">
        <v>193</v>
      </c>
      <c r="G25" s="15" t="s">
        <v>82</v>
      </c>
      <c r="H25" s="15" t="s">
        <v>82</v>
      </c>
      <c r="I25" s="25">
        <v>4</v>
      </c>
      <c r="J25" s="25"/>
      <c r="K25" s="25">
        <v>4</v>
      </c>
      <c r="L25" s="25"/>
      <c r="M25" s="12"/>
      <c r="N25" s="12"/>
    </row>
    <row r="26" customFormat="1" ht="17" customHeight="1" spans="1:14">
      <c r="A26" s="10"/>
      <c r="B26" s="11"/>
      <c r="C26" s="11" t="s">
        <v>165</v>
      </c>
      <c r="D26" s="12" t="s">
        <v>166</v>
      </c>
      <c r="E26" s="12" t="s">
        <v>166</v>
      </c>
      <c r="F26" s="12" t="s">
        <v>166</v>
      </c>
      <c r="G26" s="15" t="s">
        <v>194</v>
      </c>
      <c r="H26" s="15" t="s">
        <v>194</v>
      </c>
      <c r="I26" s="11">
        <v>4</v>
      </c>
      <c r="J26" s="11"/>
      <c r="K26" s="11">
        <v>4</v>
      </c>
      <c r="L26" s="11"/>
      <c r="M26" s="11"/>
      <c r="N26" s="11"/>
    </row>
    <row r="27" customFormat="1" ht="24" spans="1:14">
      <c r="A27" s="10"/>
      <c r="B27" s="11" t="s">
        <v>167</v>
      </c>
      <c r="C27" s="11" t="s">
        <v>195</v>
      </c>
      <c r="D27" s="12" t="s">
        <v>196</v>
      </c>
      <c r="E27" s="12" t="s">
        <v>196</v>
      </c>
      <c r="F27" s="12" t="s">
        <v>196</v>
      </c>
      <c r="G27" s="15" t="s">
        <v>197</v>
      </c>
      <c r="H27" s="30">
        <v>0.161</v>
      </c>
      <c r="I27" s="11">
        <v>10</v>
      </c>
      <c r="J27" s="11"/>
      <c r="K27" s="11">
        <v>6</v>
      </c>
      <c r="L27" s="11"/>
      <c r="M27" s="11"/>
      <c r="N27" s="11"/>
    </row>
    <row r="28" customFormat="1" spans="1:14">
      <c r="A28" s="10"/>
      <c r="B28" s="11"/>
      <c r="C28" s="11" t="s">
        <v>168</v>
      </c>
      <c r="D28" s="12" t="s">
        <v>198</v>
      </c>
      <c r="E28" s="12" t="s">
        <v>198</v>
      </c>
      <c r="F28" s="12" t="s">
        <v>198</v>
      </c>
      <c r="G28" s="15" t="s">
        <v>199</v>
      </c>
      <c r="H28" s="32">
        <v>1</v>
      </c>
      <c r="I28" s="11">
        <v>5</v>
      </c>
      <c r="J28" s="11"/>
      <c r="K28" s="11">
        <v>5</v>
      </c>
      <c r="L28" s="11"/>
      <c r="M28" s="11"/>
      <c r="N28" s="11"/>
    </row>
    <row r="29" customFormat="1" spans="1:14">
      <c r="A29" s="10"/>
      <c r="B29" s="11"/>
      <c r="C29" s="11"/>
      <c r="D29" s="12" t="s">
        <v>169</v>
      </c>
      <c r="E29" s="12" t="s">
        <v>169</v>
      </c>
      <c r="F29" s="12" t="s">
        <v>169</v>
      </c>
      <c r="G29" s="15" t="s">
        <v>200</v>
      </c>
      <c r="H29" s="30">
        <v>0.5494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10"/>
      <c r="B30" s="11"/>
      <c r="C30" s="11" t="s">
        <v>171</v>
      </c>
      <c r="D30" s="12" t="s">
        <v>201</v>
      </c>
      <c r="E30" s="12" t="s">
        <v>201</v>
      </c>
      <c r="F30" s="12" t="s">
        <v>201</v>
      </c>
      <c r="G30" s="15" t="s">
        <v>54</v>
      </c>
      <c r="H30" s="15" t="s">
        <v>54</v>
      </c>
      <c r="I30" s="11">
        <v>5</v>
      </c>
      <c r="J30" s="11"/>
      <c r="K30" s="11">
        <v>5</v>
      </c>
      <c r="L30" s="11"/>
      <c r="M30" s="11"/>
      <c r="N30" s="11"/>
    </row>
    <row r="31" customFormat="1" ht="17" customHeight="1" spans="1:14">
      <c r="A31" s="10"/>
      <c r="B31" s="11"/>
      <c r="C31" s="11"/>
      <c r="D31" s="12" t="s">
        <v>172</v>
      </c>
      <c r="E31" s="12" t="s">
        <v>172</v>
      </c>
      <c r="F31" s="12" t="s">
        <v>172</v>
      </c>
      <c r="G31" s="15" t="s">
        <v>54</v>
      </c>
      <c r="H31" s="15" t="s">
        <v>54</v>
      </c>
      <c r="I31" s="11">
        <v>5</v>
      </c>
      <c r="J31" s="11"/>
      <c r="K31" s="11">
        <v>5</v>
      </c>
      <c r="L31" s="11"/>
      <c r="M31" s="11"/>
      <c r="N31" s="11"/>
    </row>
    <row r="32" customFormat="1" ht="17" customHeight="1" spans="1:14">
      <c r="A32" s="10"/>
      <c r="B32" s="11" t="s">
        <v>173</v>
      </c>
      <c r="C32" s="11" t="s">
        <v>174</v>
      </c>
      <c r="D32" s="12" t="s">
        <v>108</v>
      </c>
      <c r="E32" s="12" t="s">
        <v>108</v>
      </c>
      <c r="F32" s="12" t="s">
        <v>108</v>
      </c>
      <c r="G32" s="15" t="s">
        <v>202</v>
      </c>
      <c r="H32" s="14">
        <v>0.9</v>
      </c>
      <c r="I32" s="11">
        <v>5</v>
      </c>
      <c r="J32" s="11"/>
      <c r="K32" s="11">
        <v>4</v>
      </c>
      <c r="L32" s="11"/>
      <c r="M32" s="11"/>
      <c r="N32" s="11"/>
    </row>
    <row r="33" customFormat="1" ht="18" customHeight="1" spans="1:14">
      <c r="A33" s="10"/>
      <c r="B33" s="11"/>
      <c r="C33" s="11"/>
      <c r="D33" s="12" t="s">
        <v>203</v>
      </c>
      <c r="E33" s="12" t="s">
        <v>203</v>
      </c>
      <c r="F33" s="12" t="s">
        <v>203</v>
      </c>
      <c r="G33" s="15" t="s">
        <v>202</v>
      </c>
      <c r="H33" s="14">
        <v>0.95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5" t="s">
        <v>177</v>
      </c>
      <c r="B34" s="25"/>
      <c r="C34" s="25"/>
      <c r="D34" s="25"/>
      <c r="E34" s="25"/>
      <c r="F34" s="25"/>
      <c r="G34" s="25"/>
      <c r="H34" s="25"/>
      <c r="I34" s="25">
        <f>SUM(I13:J33)</f>
        <v>90</v>
      </c>
      <c r="J34" s="25"/>
      <c r="K34" s="25">
        <f>SUM(K13:L33)</f>
        <v>83.5</v>
      </c>
      <c r="L34" s="25"/>
      <c r="M34" s="11"/>
      <c r="N34" s="11"/>
    </row>
    <row r="35" customFormat="1" spans="1:14">
      <c r="A35" s="18" t="s">
        <v>178</v>
      </c>
      <c r="B35" s="19" t="s">
        <v>179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7"/>
    </row>
    <row r="36" customFormat="1" spans="1:14">
      <c r="A36" s="21" t="s">
        <v>180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customFormat="1" ht="49.8" customHeight="1" spans="1:14">
      <c r="A37" s="21" t="s">
        <v>181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customFormat="1" ht="44.4" customHeight="1" spans="1:14">
      <c r="A38" s="21" t="s">
        <v>182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41" spans="14:14">
      <c r="N41" t="s">
        <v>12</v>
      </c>
    </row>
  </sheetData>
  <mergeCells count="14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6"/>
    <mergeCell ref="B27:B31"/>
    <mergeCell ref="B32:B33"/>
    <mergeCell ref="C13:C18"/>
    <mergeCell ref="C19:C22"/>
    <mergeCell ref="C23:C25"/>
    <mergeCell ref="C28:C29"/>
    <mergeCell ref="C30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N25"/>
  <sheetViews>
    <sheetView tabSelected="1" workbookViewId="0">
      <selection activeCell="R9" sqref="R9"/>
    </sheetView>
  </sheetViews>
  <sheetFormatPr defaultColWidth="9" defaultRowHeight="14"/>
  <cols>
    <col min="1" max="1" width="5.21818181818182" customWidth="1"/>
    <col min="3" max="3" width="7.21818181818182" customWidth="1"/>
    <col min="5" max="5" width="12.3363636363636" customWidth="1"/>
    <col min="6" max="6" width="2.33636363636364" customWidth="1"/>
    <col min="7" max="7" width="10.8818181818182" customWidth="1"/>
    <col min="8" max="8" width="10.1090909090909" customWidth="1"/>
    <col min="9" max="9" width="6.88181818181818" customWidth="1"/>
    <col min="10" max="10" width="0.881818181818182" customWidth="1"/>
    <col min="11" max="11" width="8" customWidth="1"/>
    <col min="12" max="12" width="1" customWidth="1"/>
    <col min="13" max="13" width="6.88181818181818" customWidth="1"/>
    <col min="14" max="14" width="12.8818181818182" customWidth="1"/>
    <col min="16" max="16" width="12.6272727272727"/>
    <col min="17" max="17" width="11.1090909090909" customWidth="1"/>
  </cols>
  <sheetData>
    <row r="1" customFormat="1" ht="42" customHeight="1" spans="1:14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116</v>
      </c>
      <c r="B2" s="2"/>
      <c r="C2" s="2" t="s">
        <v>130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117</v>
      </c>
      <c r="B3" s="3"/>
      <c r="C3" s="3" t="s">
        <v>128</v>
      </c>
      <c r="D3" s="3"/>
      <c r="E3" s="3"/>
      <c r="F3" s="3"/>
      <c r="G3" s="3"/>
      <c r="H3" s="3" t="s">
        <v>136</v>
      </c>
      <c r="I3" s="3"/>
      <c r="J3" s="3" t="s">
        <v>15</v>
      </c>
      <c r="K3" s="3"/>
      <c r="L3" s="3"/>
      <c r="M3" s="3"/>
      <c r="N3" s="3"/>
    </row>
    <row r="4" customFormat="1" spans="1:14">
      <c r="A4" s="3" t="s">
        <v>118</v>
      </c>
      <c r="B4" s="3"/>
      <c r="C4" s="3"/>
      <c r="D4" s="3"/>
      <c r="E4" s="3" t="s">
        <v>17</v>
      </c>
      <c r="F4" s="3" t="s">
        <v>137</v>
      </c>
      <c r="G4" s="3"/>
      <c r="H4" s="3" t="s">
        <v>138</v>
      </c>
      <c r="I4" s="3"/>
      <c r="J4" s="3" t="s">
        <v>21</v>
      </c>
      <c r="K4" s="3"/>
      <c r="L4" s="3" t="s">
        <v>139</v>
      </c>
      <c r="M4" s="3"/>
      <c r="N4" s="3" t="s">
        <v>22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140</v>
      </c>
      <c r="D6" s="4"/>
      <c r="E6" s="3">
        <v>54</v>
      </c>
      <c r="F6" s="5">
        <v>79</v>
      </c>
      <c r="G6" s="6"/>
      <c r="H6" s="3">
        <v>79</v>
      </c>
      <c r="I6" s="3"/>
      <c r="J6" s="3">
        <v>10</v>
      </c>
      <c r="K6" s="3"/>
      <c r="L6" s="22">
        <v>1</v>
      </c>
      <c r="M6" s="3"/>
      <c r="N6" s="3">
        <v>10</v>
      </c>
    </row>
    <row r="7" customFormat="1" spans="1:14">
      <c r="A7" s="3"/>
      <c r="B7" s="3"/>
      <c r="C7" s="3" t="s">
        <v>141</v>
      </c>
      <c r="D7" s="3"/>
      <c r="E7" s="3">
        <v>54</v>
      </c>
      <c r="F7" s="5">
        <v>54</v>
      </c>
      <c r="G7" s="6"/>
      <c r="H7" s="3">
        <v>54</v>
      </c>
      <c r="I7" s="3"/>
      <c r="J7" s="3" t="s">
        <v>25</v>
      </c>
      <c r="K7" s="3"/>
      <c r="L7" s="22">
        <v>1</v>
      </c>
      <c r="M7" s="3"/>
      <c r="N7" s="3" t="s">
        <v>25</v>
      </c>
    </row>
    <row r="8" customFormat="1" spans="1:14">
      <c r="A8" s="3"/>
      <c r="B8" s="3"/>
      <c r="C8" s="3" t="s">
        <v>143</v>
      </c>
      <c r="D8" s="3"/>
      <c r="E8" s="3"/>
      <c r="F8" s="5">
        <v>25</v>
      </c>
      <c r="G8" s="6"/>
      <c r="H8" s="3">
        <v>25</v>
      </c>
      <c r="I8" s="3"/>
      <c r="J8" s="3" t="s">
        <v>25</v>
      </c>
      <c r="K8" s="3"/>
      <c r="L8" s="3"/>
      <c r="M8" s="3"/>
      <c r="N8" s="3" t="s">
        <v>25</v>
      </c>
    </row>
    <row r="9" customFormat="1" spans="1:14">
      <c r="A9" s="3"/>
      <c r="B9" s="3"/>
      <c r="C9" s="3" t="s">
        <v>126</v>
      </c>
      <c r="D9" s="3"/>
      <c r="E9" s="3"/>
      <c r="F9" s="3"/>
      <c r="G9" s="3"/>
      <c r="H9" s="3"/>
      <c r="I9" s="3"/>
      <c r="J9" s="3" t="s">
        <v>25</v>
      </c>
      <c r="K9" s="3"/>
      <c r="L9" s="3"/>
      <c r="M9" s="3"/>
      <c r="N9" s="3" t="s">
        <v>25</v>
      </c>
    </row>
    <row r="10" customFormat="1" spans="1:14">
      <c r="A10" s="3" t="s">
        <v>144</v>
      </c>
      <c r="B10" s="3" t="s">
        <v>28</v>
      </c>
      <c r="C10" s="3"/>
      <c r="D10" s="3"/>
      <c r="E10" s="3"/>
      <c r="F10" s="3"/>
      <c r="G10" s="3"/>
      <c r="H10" s="3" t="s">
        <v>145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204</v>
      </c>
      <c r="C11" s="8"/>
      <c r="D11" s="8"/>
      <c r="E11" s="8"/>
      <c r="F11" s="8"/>
      <c r="G11" s="9"/>
      <c r="H11" s="7" t="s">
        <v>205</v>
      </c>
      <c r="I11" s="8"/>
      <c r="J11" s="8"/>
      <c r="K11" s="8"/>
      <c r="L11" s="8"/>
      <c r="M11" s="8"/>
      <c r="N11" s="9"/>
    </row>
    <row r="12" customFormat="1" spans="1:14">
      <c r="A12" s="10" t="s">
        <v>148</v>
      </c>
      <c r="B12" s="11" t="s">
        <v>35</v>
      </c>
      <c r="C12" s="11" t="s">
        <v>36</v>
      </c>
      <c r="D12" s="11" t="s">
        <v>37</v>
      </c>
      <c r="E12" s="11"/>
      <c r="F12" s="11"/>
      <c r="G12" s="11" t="s">
        <v>38</v>
      </c>
      <c r="H12" s="11" t="s">
        <v>39</v>
      </c>
      <c r="I12" s="11" t="s">
        <v>21</v>
      </c>
      <c r="J12" s="11"/>
      <c r="K12" s="11" t="s">
        <v>22</v>
      </c>
      <c r="L12" s="11"/>
      <c r="M12" s="11" t="s">
        <v>40</v>
      </c>
      <c r="N12" s="11"/>
    </row>
    <row r="13" customFormat="1" spans="1:14">
      <c r="A13" s="10"/>
      <c r="B13" s="11" t="s">
        <v>185</v>
      </c>
      <c r="C13" s="11" t="s">
        <v>149</v>
      </c>
      <c r="D13" s="12" t="s">
        <v>206</v>
      </c>
      <c r="E13" s="12" t="s">
        <v>206</v>
      </c>
      <c r="F13" s="12" t="s">
        <v>206</v>
      </c>
      <c r="G13" s="13" t="s">
        <v>44</v>
      </c>
      <c r="H13" s="14">
        <v>1</v>
      </c>
      <c r="I13" s="11">
        <v>10</v>
      </c>
      <c r="J13" s="11"/>
      <c r="K13" s="11">
        <v>10</v>
      </c>
      <c r="L13" s="11"/>
      <c r="M13" s="11"/>
      <c r="N13" s="11"/>
    </row>
    <row r="14" customFormat="1" spans="1:14">
      <c r="A14" s="10"/>
      <c r="B14" s="11"/>
      <c r="C14" s="11"/>
      <c r="D14" s="12" t="s">
        <v>207</v>
      </c>
      <c r="E14" s="12" t="s">
        <v>207</v>
      </c>
      <c r="F14" s="12" t="s">
        <v>207</v>
      </c>
      <c r="G14" s="13" t="s">
        <v>208</v>
      </c>
      <c r="H14" s="15">
        <v>5</v>
      </c>
      <c r="I14" s="11">
        <v>10</v>
      </c>
      <c r="J14" s="11"/>
      <c r="K14" s="11">
        <v>10</v>
      </c>
      <c r="L14" s="11"/>
      <c r="M14" s="11"/>
      <c r="N14" s="11"/>
    </row>
    <row r="15" customFormat="1" spans="1:14">
      <c r="A15" s="10"/>
      <c r="B15" s="11"/>
      <c r="C15" s="11" t="s">
        <v>158</v>
      </c>
      <c r="D15" s="12" t="s">
        <v>209</v>
      </c>
      <c r="E15" s="12" t="s">
        <v>209</v>
      </c>
      <c r="F15" s="12" t="s">
        <v>209</v>
      </c>
      <c r="G15" s="13" t="s">
        <v>44</v>
      </c>
      <c r="H15" s="14">
        <v>1</v>
      </c>
      <c r="I15" s="11">
        <v>10</v>
      </c>
      <c r="J15" s="11"/>
      <c r="K15" s="11">
        <v>10</v>
      </c>
      <c r="L15" s="11"/>
      <c r="M15" s="11"/>
      <c r="N15" s="11"/>
    </row>
    <row r="16" customFormat="1" spans="1:14">
      <c r="A16" s="10"/>
      <c r="B16" s="11"/>
      <c r="C16" s="11" t="s">
        <v>162</v>
      </c>
      <c r="D16" s="12" t="s">
        <v>210</v>
      </c>
      <c r="E16" s="12" t="s">
        <v>210</v>
      </c>
      <c r="F16" s="12" t="s">
        <v>210</v>
      </c>
      <c r="G16" s="13" t="s">
        <v>82</v>
      </c>
      <c r="H16" s="15" t="s">
        <v>82</v>
      </c>
      <c r="I16" s="11">
        <v>10</v>
      </c>
      <c r="J16" s="11"/>
      <c r="K16" s="11">
        <v>10</v>
      </c>
      <c r="L16" s="11"/>
      <c r="M16" s="11"/>
      <c r="N16" s="11"/>
    </row>
    <row r="17" customFormat="1" ht="26" spans="1:14">
      <c r="A17" s="10"/>
      <c r="B17" s="11"/>
      <c r="C17" s="11" t="s">
        <v>165</v>
      </c>
      <c r="D17" s="12" t="s">
        <v>166</v>
      </c>
      <c r="E17" s="12" t="s">
        <v>166</v>
      </c>
      <c r="F17" s="12" t="s">
        <v>166</v>
      </c>
      <c r="G17" s="13" t="s">
        <v>85</v>
      </c>
      <c r="H17" s="15" t="s">
        <v>85</v>
      </c>
      <c r="I17" s="11">
        <v>10</v>
      </c>
      <c r="J17" s="11"/>
      <c r="K17" s="11">
        <v>10</v>
      </c>
      <c r="L17" s="11"/>
      <c r="M17" s="11"/>
      <c r="N17" s="11"/>
    </row>
    <row r="18" customFormat="1" ht="24" spans="1:14">
      <c r="A18" s="10"/>
      <c r="B18" s="11" t="s">
        <v>167</v>
      </c>
      <c r="C18" s="11" t="s">
        <v>168</v>
      </c>
      <c r="D18" s="12" t="s">
        <v>211</v>
      </c>
      <c r="E18" s="12" t="s">
        <v>211</v>
      </c>
      <c r="F18" s="12" t="s">
        <v>211</v>
      </c>
      <c r="G18" s="13" t="s">
        <v>212</v>
      </c>
      <c r="H18" s="15" t="s">
        <v>212</v>
      </c>
      <c r="I18" s="11">
        <v>15</v>
      </c>
      <c r="J18" s="11"/>
      <c r="K18" s="11">
        <v>15</v>
      </c>
      <c r="L18" s="11"/>
      <c r="M18" s="11"/>
      <c r="N18" s="11"/>
    </row>
    <row r="19" customFormat="1" ht="24" spans="1:14">
      <c r="A19" s="10"/>
      <c r="B19" s="11"/>
      <c r="C19" s="16" t="s">
        <v>171</v>
      </c>
      <c r="D19" s="12" t="s">
        <v>213</v>
      </c>
      <c r="E19" s="12" t="s">
        <v>213</v>
      </c>
      <c r="F19" s="12" t="s">
        <v>213</v>
      </c>
      <c r="G19" s="13" t="s">
        <v>54</v>
      </c>
      <c r="H19" s="15" t="s">
        <v>54</v>
      </c>
      <c r="I19" s="23">
        <v>15</v>
      </c>
      <c r="J19" s="24"/>
      <c r="K19" s="23">
        <v>15</v>
      </c>
      <c r="L19" s="24"/>
      <c r="M19" s="11"/>
      <c r="N19" s="11"/>
    </row>
    <row r="20" customFormat="1" ht="36" spans="1:14">
      <c r="A20" s="10"/>
      <c r="B20" s="11" t="s">
        <v>173</v>
      </c>
      <c r="C20" s="11" t="s">
        <v>174</v>
      </c>
      <c r="D20" s="12" t="s">
        <v>214</v>
      </c>
      <c r="E20" s="12" t="s">
        <v>214</v>
      </c>
      <c r="F20" s="12" t="s">
        <v>214</v>
      </c>
      <c r="G20" s="13" t="s">
        <v>202</v>
      </c>
      <c r="H20" s="15">
        <v>1</v>
      </c>
      <c r="I20" s="11">
        <v>10</v>
      </c>
      <c r="J20" s="11"/>
      <c r="K20" s="11">
        <v>9</v>
      </c>
      <c r="L20" s="11"/>
      <c r="M20" s="11"/>
      <c r="N20" s="11"/>
    </row>
    <row r="21" customFormat="1" spans="1:14">
      <c r="A21" s="17" t="s">
        <v>177</v>
      </c>
      <c r="B21" s="17"/>
      <c r="C21" s="17"/>
      <c r="D21" s="17"/>
      <c r="E21" s="17"/>
      <c r="F21" s="17"/>
      <c r="G21" s="17"/>
      <c r="H21" s="17"/>
      <c r="I21" s="25">
        <f>SUM(I13:J20)</f>
        <v>90</v>
      </c>
      <c r="J21" s="25"/>
      <c r="K21" s="25">
        <f>SUM(K13:L20)</f>
        <v>89</v>
      </c>
      <c r="L21" s="25"/>
      <c r="M21" s="26"/>
      <c r="N21" s="26"/>
    </row>
    <row r="22" customFormat="1" spans="1:14">
      <c r="A22" s="18" t="s">
        <v>178</v>
      </c>
      <c r="B22" s="19" t="s">
        <v>179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7"/>
    </row>
    <row r="23" customFormat="1" spans="1:14">
      <c r="A23" s="21" t="s">
        <v>180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customFormat="1" ht="55.2" customHeight="1" spans="1:14">
      <c r="A24" s="21" t="s">
        <v>181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customFormat="1" ht="47.4" customHeight="1" spans="1:14">
      <c r="A25" s="21" t="s">
        <v>182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3:B17"/>
    <mergeCell ref="B18:B19"/>
    <mergeCell ref="C13:C1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省级部门预算项目支出绩效自评表（中央转移支付）</vt:lpstr>
      <vt:lpstr>项目支出-业务费</vt:lpstr>
      <vt:lpstr>项目支出-基层法庭维护费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WPS_1644891119</cp:lastModifiedBy>
  <dcterms:created xsi:type="dcterms:W3CDTF">2018-12-06T00:45:00Z</dcterms:created>
  <cp:lastPrinted>2020-03-13T02:25:00Z</cp:lastPrinted>
  <dcterms:modified xsi:type="dcterms:W3CDTF">2023-08-21T07:49:36Z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