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33" windowHeight="9462" tabRatio="989" activeTab="2"/>
  </bookViews>
  <sheets>
    <sheet name="封面" sheetId="1" r:id="rId1"/>
    <sheet name="目录" sheetId="2" r:id="rId2"/>
    <sheet name="省级部门（单位）整体支出绩效自评表（参考模板）" sheetId="3" r:id="rId3"/>
    <sheet name="部门预算项目支出绩效自评结果汇总表" sheetId="4" r:id="rId4"/>
    <sheet name="办案业务费" sheetId="5" r:id="rId5"/>
    <sheet name="物业费" sheetId="6" r:id="rId6"/>
    <sheet name="业务费" sheetId="7" r:id="rId7"/>
  </sheets>
  <calcPr calcId="144525" refMode="R1C1"/>
</workbook>
</file>

<file path=xl/sharedStrings.xml><?xml version="1.0" encoding="utf-8"?>
<sst xmlns="http://schemas.openxmlformats.org/spreadsheetml/2006/main" count="561" uniqueCount="276">
  <si>
    <t>附件1</t>
  </si>
  <si>
    <r>
      <rPr>
        <b/>
        <sz val="36"/>
        <color rgb="FF000000"/>
        <rFont val="宋体"/>
        <charset val="134"/>
      </rPr>
      <t>2022年度省级预算执行情况绩效自评报表</t>
    </r>
    <r>
      <rPr>
        <b/>
        <sz val="28"/>
        <color rgb="FF000000"/>
        <rFont val="宋体"/>
        <charset val="134"/>
      </rPr>
      <t xml:space="preserve">
</t>
    </r>
  </si>
  <si>
    <t xml:space="preserve">                                 编报部门（单位公章）：兰州铁路运输中级法院</t>
  </si>
  <si>
    <t xml:space="preserve">                                 编报日期：2023年2月</t>
  </si>
  <si>
    <t xml:space="preserve">                                 联系人及电话：来茜霖   5199811</t>
  </si>
  <si>
    <t>2022年度省级预算执行情况绩效自评报表目录</t>
  </si>
  <si>
    <t>一、部门自评报告</t>
  </si>
  <si>
    <t>二、部门整体支出自评表</t>
  </si>
  <si>
    <t>三、部门预算项目支出绩效自评结果汇总表</t>
  </si>
  <si>
    <t xml:space="preserve">  1.办案业务费项目绩效自评表</t>
  </si>
  <si>
    <t xml:space="preserve">  2.物业费项目绩效自评表</t>
  </si>
  <si>
    <t xml:space="preserve">  3.业务费项目绩效自评表</t>
  </si>
  <si>
    <r>
      <rPr>
        <b/>
        <sz val="20"/>
        <color rgb="FF000000"/>
        <rFont val="宋体"/>
        <charset val="134"/>
      </rPr>
      <t>2022年</t>
    </r>
    <r>
      <rPr>
        <b/>
        <u/>
        <sz val="20"/>
        <color rgb="FF000000"/>
        <rFont val="宋体"/>
        <charset val="134"/>
      </rPr>
      <t>兰州铁路运输中级法院</t>
    </r>
    <r>
      <rPr>
        <b/>
        <sz val="20"/>
        <color rgb="FF000000"/>
        <rFont val="宋体"/>
        <charset val="134"/>
      </rPr>
      <t>部门（单位）整体支出绩效自评表</t>
    </r>
  </si>
  <si>
    <t>部门（单位）名称</t>
  </si>
  <si>
    <t>兰州铁路运输中级法院</t>
  </si>
  <si>
    <t>部门（单位）整体支出
（万元）</t>
  </si>
  <si>
    <t>年初预算数</t>
  </si>
  <si>
    <t>全年预算数（A）</t>
  </si>
  <si>
    <t>实际支出数（B）</t>
  </si>
  <si>
    <t>执行率（B/A）</t>
  </si>
  <si>
    <t>分值</t>
  </si>
  <si>
    <t>得分</t>
  </si>
  <si>
    <t xml:space="preserve">  全年支出</t>
  </si>
  <si>
    <t xml:space="preserve">    其中：基本支出</t>
  </si>
  <si>
    <t>—</t>
  </si>
  <si>
    <t xml:space="preserve">          项目支出</t>
  </si>
  <si>
    <t>年度总体绩效目标完成情况</t>
  </si>
  <si>
    <t>预期目标</t>
  </si>
  <si>
    <t>目标实际完成情况</t>
  </si>
  <si>
    <t>目标1：加强党的政治建设，始终践行“两个维护”，忠诚拥护“两个确立”，不断提升对党忠诚的政治思想行动自觉，推动工作高质量发展。</t>
  </si>
  <si>
    <t>目标1完成情况：始终坚持集体领导、民主决策顾全大局，从制度、决策、执行全方位规范党组工作，省法院党组高度重视中院领导班子建设，为中院配备党组成员 1名。党组书记支持班子成员在职责范围内独立负责开展工作，全年召开党组会45 次，院长办公会18 次，召开民主生活会2次，促进“关键少数”履职能力进一步提升；把学习党的二十大精神作为首要政治任务，院党组领学、班子成员带头学理论中心组促学、支部创品牌比学、线上线下双平台帮学，举办“两个确立”主题教育、学习贯彻省第十四次党代会精神和党的二十大精神专题讲座和党课8场次，召开党组理论学习中心组学习17次，集中研讨9次，专题研讨4次，推动理论学习制度化常态化；认真履行意识形态工作责任，党组两次专题研究意识形态工作，两次向省院报告意识形态工作。注重正面教育引导和舆论宣传，开设“兰铁两级法院这十年”“学习党的二十大精神”“优化营商环境”“法官讲党史”等专栏，全方位讲好铁路法院故事。</t>
  </si>
  <si>
    <t>目标2：始终把执法办案作为第一要务，全面履行审判职责，做好审判执行工作，依法审理和执行各类案件，保证当年案件审判优质高效完成。</t>
  </si>
  <si>
    <t>目标2完成情况：2022年度，兰铁两级法院共受理各类案件4184件，审执结3907件，同比分别增长23.35%和27.31%，结案率为93.38%，同比上升2.9%，在疫情影响下实现逆势上扬结案率居全省前列，法定审限内结案率100%。两级法院共受理各类刑事案件50件，审结37件，判处刑罚79人；共受理各类民商事案件2585件，审结2424件，同比分别增长47.04%和54.99%，结案率为93.77%；受理行政案件601件，审结533件,结案率88.69%,一审服判息诉率71.87%；受理执行案件900件，执结702件，执结率77.89%，法定期限内执结率98.77%，执行到位5.02亿元，“3+1”核心指标全省排名第二，高标准高质量完成了各项执行绩效目标任务。</t>
  </si>
  <si>
    <t>目标3：以新发展理念引导审判工作，以高质量司法服务保障全省经济社会高质量发展，坚持司法便民利民，聚焦群众司法新需求新期待，想方设法为群众解决实际困难、提供更多便利。</t>
  </si>
  <si>
    <t>目标3完成情况：积极推进犯罪预防教育工作社会化、常态化，开展打击整治养老诈骗、未成年人保护讲座《反有组织犯罪法》宣传、禁毒法制宣传和食品安全宣传 20 次，共同营造安全稳定的社会环境。依法有效维护市场主体合法权益，打造涉企案件“诉源治理-快审快结-信访公开-流程管理-绩效考评”五项机制，设立“涉企绿色服务”窗口，畅通涉企案件诉讼服务。完善多元解纷机制，充分发挥保险纠纷诉调对接中心、道交一体化平台、涉铁纠纷诉调对接机制效能，入驻调解平台的调解员达20人、调解组织11个，诉前调解1087件。优化诉讼服务体系，打造“厅网线巡”立体化诉讼服务渠道，网上立案1653案，电子送达1528 案，邮政集约送达4010次，网上缴费案件1216案。深化智慧法院建设成果运用，庭审、保全、证据交换、调解等在线办理,实现防疫和审判执行两手抓、两不误，疫情期间在线办理案件104件，完成首例跨甘肃、宁夏两省区远程提讯的案件。</t>
  </si>
  <si>
    <t>年度绩效指标完成情况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</si>
  <si>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</si>
  <si>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</si>
  <si>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</si>
  <si>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</si>
  <si>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</si>
  <si>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</si>
  <si>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部门管理</t>
  </si>
  <si>
    <t>资金投入</t>
  </si>
  <si>
    <t>基本支出预算执行率</t>
  </si>
  <si>
    <t>=100%</t>
  </si>
  <si>
    <t>=99.98%</t>
  </si>
  <si>
    <t>项目支出预算执行率</t>
  </si>
  <si>
    <t>=99.04%</t>
  </si>
  <si>
    <t>“三公经费”控制率</t>
  </si>
  <si>
    <t>≤100%</t>
  </si>
  <si>
    <t>=25.74%</t>
  </si>
  <si>
    <r>
      <rPr>
        <b/>
        <sz val="10"/>
        <color rgb="FF000000"/>
        <rFont val="宋体"/>
        <charset val="134"/>
      </rPr>
      <t>偏差原因：</t>
    </r>
    <r>
      <rPr>
        <sz val="10"/>
        <color rgb="FF000000"/>
        <rFont val="宋体"/>
        <charset val="134"/>
      </rPr>
      <t xml:space="preserve">年度目标设置为定性指标导致扣分，本年“三公经费未超预算。     </t>
    </r>
    <r>
      <rPr>
        <b/>
        <sz val="10"/>
        <color rgb="FF000000"/>
        <rFont val="宋体"/>
        <charset val="134"/>
      </rPr>
      <t>改进措施：</t>
    </r>
    <r>
      <rPr>
        <sz val="10"/>
        <color rgb="FF000000"/>
        <rFont val="宋体"/>
        <charset val="134"/>
      </rPr>
      <t>加强绩效目标管理，提高绩效目标编制的准确值。</t>
    </r>
  </si>
  <si>
    <t>结转结余变动率</t>
  </si>
  <si>
    <t>≤0%</t>
  </si>
  <si>
    <t>=-5.27%</t>
  </si>
  <si>
    <r>
      <rPr>
        <b/>
        <sz val="10"/>
        <color rgb="FF000000"/>
        <rFont val="宋体"/>
        <charset val="134"/>
      </rPr>
      <t>偏差原因：</t>
    </r>
    <r>
      <rPr>
        <sz val="10"/>
        <color rgb="FF000000"/>
        <rFont val="宋体"/>
        <charset val="134"/>
      </rPr>
      <t xml:space="preserve">年度目标设置为定性指标导致扣分，本年结转结余较上年减少。     </t>
    </r>
    <r>
      <rPr>
        <b/>
        <sz val="10"/>
        <color rgb="FF000000"/>
        <rFont val="宋体"/>
        <charset val="134"/>
      </rPr>
      <t>改进措施：</t>
    </r>
    <r>
      <rPr>
        <sz val="10"/>
        <color rgb="FF000000"/>
        <rFont val="宋体"/>
        <charset val="134"/>
      </rPr>
      <t>加强绩效目标管理，提高绩效目标编制的准确值。</t>
    </r>
  </si>
  <si>
    <t>财务管理</t>
  </si>
  <si>
    <t>财务管理制度健全性</t>
  </si>
  <si>
    <t>健全</t>
  </si>
  <si>
    <t>资金使用规范性</t>
  </si>
  <si>
    <t>规范</t>
  </si>
  <si>
    <t>采购管理</t>
  </si>
  <si>
    <t>政府采购规范性</t>
  </si>
  <si>
    <t>资产管理</t>
  </si>
  <si>
    <t>资产管理规范性</t>
  </si>
  <si>
    <t>人员管理</t>
  </si>
  <si>
    <t>在职人员控制率</t>
  </si>
  <si>
    <t>重点工作管理</t>
  </si>
  <si>
    <t>重点工作管理制度健全性</t>
  </si>
  <si>
    <t>履职效果</t>
  </si>
  <si>
    <t>部门履职目标</t>
  </si>
  <si>
    <t>产出数量指标1-受理各类案件工作完成情况</t>
  </si>
  <si>
    <t>完成</t>
  </si>
  <si>
    <t>产出数量指标2-审判刑事案件工作完成情况</t>
  </si>
  <si>
    <t>=74%</t>
  </si>
  <si>
    <r>
      <rPr>
        <b/>
        <sz val="10"/>
        <color rgb="FF000000"/>
        <rFont val="宋体"/>
        <charset val="134"/>
      </rPr>
      <t>偏差原因：</t>
    </r>
    <r>
      <rPr>
        <sz val="10"/>
        <color rgb="FF000000"/>
        <rFont val="宋体"/>
        <charset val="134"/>
      </rPr>
      <t xml:space="preserve">部分案件较为复杂，受理时间较短，需跨年度办理。              </t>
    </r>
    <r>
      <rPr>
        <b/>
        <sz val="10"/>
        <color rgb="FF000000"/>
        <rFont val="宋体"/>
        <charset val="134"/>
      </rPr>
      <t>改进措施：</t>
    </r>
    <r>
      <rPr>
        <sz val="10"/>
        <color rgb="FF000000"/>
        <rFont val="宋体"/>
        <charset val="134"/>
      </rPr>
      <t>采用化部门联动机制、推行执行繁简分流建设、加大仲裁裁决执行力度等方式，提高案件结案率。</t>
    </r>
  </si>
  <si>
    <t>产出数量指标3-审判民事案件工作完成情况</t>
  </si>
  <si>
    <t>=93.77%</t>
  </si>
  <si>
    <t>产出数量指标4-审判行政案件工作完成情况</t>
  </si>
  <si>
    <t>=88.69%</t>
  </si>
  <si>
    <t>产出数量指标5-审理执行案件工作完成情况</t>
  </si>
  <si>
    <t>=77.89%</t>
  </si>
  <si>
    <t>产出数量指标6-国家赔偿与司法救助案件办理完成情况</t>
  </si>
  <si>
    <t>产出数量指标8-开展法制宣传活动次数</t>
  </si>
  <si>
    <t>&gt;=4</t>
  </si>
  <si>
    <t>=5</t>
  </si>
  <si>
    <t>产出数量指标7-开展培训期数</t>
  </si>
  <si>
    <t>&gt;=6</t>
  </si>
  <si>
    <t>=6</t>
  </si>
  <si>
    <t>产出数量指标9-全年召开专业法官会议次数</t>
  </si>
  <si>
    <t>&gt;=10次</t>
  </si>
  <si>
    <t>=11次</t>
  </si>
  <si>
    <t>产出质量指标1-法定审限结案率</t>
  </si>
  <si>
    <t>&gt;=99%</t>
  </si>
  <si>
    <t>产出质量指标2-执行案件执结率</t>
  </si>
  <si>
    <t>=80%</t>
  </si>
  <si>
    <t>产出质量指标3-一审案件服判息诉率</t>
  </si>
  <si>
    <t>&gt;=85%</t>
  </si>
  <si>
    <t>=89.35%</t>
  </si>
  <si>
    <t>产出质量指标4-再审审查率</t>
  </si>
  <si>
    <t>&lt;=1%</t>
  </si>
  <si>
    <t>=0.2%</t>
  </si>
  <si>
    <r>
      <rPr>
        <b/>
        <sz val="10"/>
        <color rgb="FF000000"/>
        <rFont val="宋体"/>
        <charset val="134"/>
      </rPr>
      <t>偏差原因：</t>
    </r>
    <r>
      <rPr>
        <sz val="10"/>
        <color rgb="FF000000"/>
        <rFont val="宋体"/>
        <charset val="134"/>
      </rPr>
      <t>系统原因导致扣分，本年完成年度目标。</t>
    </r>
  </si>
  <si>
    <t>产出质量指标5-当庭宣判率</t>
  </si>
  <si>
    <t>&gt;=90%</t>
  </si>
  <si>
    <t>=91%</t>
  </si>
  <si>
    <t>产出质量指标6-庭审直播率</t>
  </si>
  <si>
    <t>&gt;=80%</t>
  </si>
  <si>
    <t>=81%</t>
  </si>
  <si>
    <t>产出质量指标7-院庭长全年办理案件占全院结案数比例</t>
  </si>
  <si>
    <t>&gt;=20%</t>
  </si>
  <si>
    <t>=50.96%</t>
  </si>
  <si>
    <r>
      <rPr>
        <b/>
        <sz val="10"/>
        <color rgb="FF000000"/>
        <rFont val="宋体"/>
        <charset val="134"/>
      </rPr>
      <t>偏差原因：</t>
    </r>
    <r>
      <rPr>
        <sz val="10"/>
        <color rgb="FF000000"/>
        <rFont val="宋体"/>
        <charset val="134"/>
      </rPr>
      <t xml:space="preserve">年度目标设置偏低，本年超额完成目标。 </t>
    </r>
    <r>
      <rPr>
        <b/>
        <sz val="10"/>
        <color rgb="FF000000"/>
        <rFont val="宋体"/>
        <charset val="134"/>
      </rPr>
      <t>改进措施：</t>
    </r>
    <r>
      <rPr>
        <sz val="10"/>
        <color rgb="FF000000"/>
        <rFont val="宋体"/>
        <charset val="134"/>
      </rPr>
      <t>加强绩效目标管理，提高绩效目标编制的准确值。</t>
    </r>
  </si>
  <si>
    <t>产出质量指标8-培训考核通过率</t>
  </si>
  <si>
    <t>&gt;=100%</t>
  </si>
  <si>
    <t>产出质量指标9-终本案件合格率</t>
  </si>
  <si>
    <t>产出时效指标1-受理案件及时性</t>
  </si>
  <si>
    <t>及时</t>
  </si>
  <si>
    <t>产出时效指标2-办结案件及时性</t>
  </si>
  <si>
    <t>产出时效指标3-采购工作完成及时性</t>
  </si>
  <si>
    <t>产出成本指标-成本控制情况</t>
  </si>
  <si>
    <t>在预算范围内</t>
  </si>
  <si>
    <t>部门效果目标</t>
  </si>
  <si>
    <t>经济效益指标1-挽回经济损失效果</t>
  </si>
  <si>
    <t>明显</t>
  </si>
  <si>
    <t>社会效益指标1-民事案件调解撤诉率</t>
  </si>
  <si>
    <t>&gt;=60%</t>
  </si>
  <si>
    <t>=60%</t>
  </si>
  <si>
    <t>社会效益指标2-化解社会矛盾，维护社会稳定</t>
  </si>
  <si>
    <t>社会效益指标3-维护司法公正</t>
  </si>
  <si>
    <t>维护</t>
  </si>
  <si>
    <t>社会影响</t>
  </si>
  <si>
    <t>单位获奖情况</t>
  </si>
  <si>
    <t>有</t>
  </si>
  <si>
    <t>违法违纪情况</t>
  </si>
  <si>
    <t>无</t>
  </si>
  <si>
    <t>能力建设</t>
  </si>
  <si>
    <t>长效管理</t>
  </si>
  <si>
    <t>中期规划建设完备程度</t>
  </si>
  <si>
    <t>完备</t>
  </si>
  <si>
    <t>人力资源建设</t>
  </si>
  <si>
    <t>人员培训机制完备性</t>
  </si>
  <si>
    <t>档案管理</t>
  </si>
  <si>
    <t>档案管理完备性</t>
  </si>
  <si>
    <t>服务对象满意度</t>
  </si>
  <si>
    <t>服务对象1的满意度</t>
  </si>
  <si>
    <t>人民群众满意度（%）</t>
  </si>
  <si>
    <t>&gt;=95%</t>
  </si>
  <si>
    <t>=96%</t>
  </si>
  <si>
    <t>服务对象2的满意度</t>
  </si>
  <si>
    <t>案件当事人满意度</t>
  </si>
  <si>
    <t>=97.5%</t>
  </si>
  <si>
    <t>服务对象3的满意度</t>
  </si>
  <si>
    <t>培训人员满意度（%）</t>
  </si>
  <si>
    <t>=98%</t>
  </si>
  <si>
    <t>合    计</t>
  </si>
  <si>
    <t>优秀</t>
  </si>
  <si>
    <t>其他需要说明的问题：无。</t>
  </si>
  <si>
    <t>2022年度省级部门预算支出项目绩效自评结果汇总表</t>
  </si>
  <si>
    <t>序号</t>
  </si>
  <si>
    <t>项目名称</t>
  </si>
  <si>
    <t>主管部门</t>
  </si>
  <si>
    <t>项目资金（万元）</t>
  </si>
  <si>
    <t>自评得分</t>
  </si>
  <si>
    <t>备注</t>
  </si>
  <si>
    <t>全年执行数（B）</t>
  </si>
  <si>
    <t>执行率
（B/A）</t>
  </si>
  <si>
    <t>小计</t>
  </si>
  <si>
    <t>当年财政拨款</t>
  </si>
  <si>
    <t>上年结转资金</t>
  </si>
  <si>
    <t xml:space="preserve">  其他资金</t>
  </si>
  <si>
    <t>办案业务费</t>
  </si>
  <si>
    <t>甘肃省高级人民法院</t>
  </si>
  <si>
    <t>物业费</t>
  </si>
  <si>
    <t>业务费</t>
  </si>
  <si>
    <t>合计</t>
  </si>
  <si>
    <r>
      <rPr>
        <b/>
        <sz val="20"/>
        <color rgb="FF000000"/>
        <rFont val="宋体"/>
        <charset val="134"/>
      </rPr>
      <t>2022年</t>
    </r>
    <r>
      <rPr>
        <b/>
        <u/>
        <sz val="20"/>
        <color rgb="FF000000"/>
        <rFont val="宋体"/>
        <charset val="134"/>
      </rPr>
      <t>兰州铁路运输中级法院</t>
    </r>
    <r>
      <rPr>
        <b/>
        <sz val="20"/>
        <color rgb="FF000000"/>
        <rFont val="宋体"/>
        <charset val="134"/>
      </rPr>
      <t>部门预算项目支出绩效自评表</t>
    </r>
  </si>
  <si>
    <t>办案业务费（本级）</t>
  </si>
  <si>
    <t>实施单位</t>
  </si>
  <si>
    <t>全年预算数</t>
  </si>
  <si>
    <t>全年执行数</t>
  </si>
  <si>
    <t>执行率</t>
  </si>
  <si>
    <t>年度资金总额</t>
  </si>
  <si>
    <t>其中：当年财政拨款</t>
  </si>
  <si>
    <t xml:space="preserve">      上年结转资金</t>
  </si>
  <si>
    <t>年度总体目标</t>
  </si>
  <si>
    <t>实际完成情况</t>
  </si>
  <si>
    <t>我院严格按照产出指标、效益指标、满意度指标的内容，加强业务督查、财务检查、审务督查，确保各项指标100%完成</t>
  </si>
  <si>
    <t>该项目的实施为日常办案提供了经费保障，提高了办案质量及效率，2022年度本院圆满完成了各类案件审判执行工作。</t>
  </si>
  <si>
    <t>绩效指标</t>
  </si>
  <si>
    <t>产出指标</t>
  </si>
  <si>
    <t>数量指标</t>
  </si>
  <si>
    <t>审理执行案件工作完成情况</t>
  </si>
  <si>
    <r>
      <rPr>
        <b/>
        <sz val="9"/>
        <color rgb="FF000000"/>
        <rFont val="宋体"/>
        <charset val="134"/>
      </rPr>
      <t>偏差原因：</t>
    </r>
    <r>
      <rPr>
        <sz val="9"/>
        <color rgb="FF000000"/>
        <rFont val="宋体"/>
        <charset val="134"/>
      </rPr>
      <t xml:space="preserve">部分案件较为复杂，受理时间较短，需跨年度办理。              </t>
    </r>
    <r>
      <rPr>
        <b/>
        <sz val="9"/>
        <color rgb="FF000000"/>
        <rFont val="宋体"/>
        <charset val="134"/>
      </rPr>
      <t>改进措施：</t>
    </r>
    <r>
      <rPr>
        <sz val="9"/>
        <color rgb="FF000000"/>
        <rFont val="宋体"/>
        <charset val="134"/>
      </rPr>
      <t>采用化部门联动机制、推行执行繁简分流建设、加大仲裁裁决执行力度等方式，提高案件结案率。</t>
    </r>
  </si>
  <si>
    <t>审判民事案件工作完成情况</t>
  </si>
  <si>
    <t>审判刑事案件工作完成情况</t>
  </si>
  <si>
    <t>审判行政案件工作完成情况</t>
  </si>
  <si>
    <t>受理各类案件工作完成情况</t>
  </si>
  <si>
    <t>质量指标</t>
  </si>
  <si>
    <t>当场登记立案率</t>
  </si>
  <si>
    <t>=90.5%</t>
  </si>
  <si>
    <t>当庭宣判率</t>
  </si>
  <si>
    <t>法定审限内结案率</t>
  </si>
  <si>
    <t>&gt;=98%</t>
  </si>
  <si>
    <t>庭审直播率</t>
  </si>
  <si>
    <t>一审案件服判息诉率</t>
  </si>
  <si>
    <t>=86%</t>
  </si>
  <si>
    <t>再审审查率</t>
  </si>
  <si>
    <r>
      <rPr>
        <b/>
        <sz val="9"/>
        <color rgb="FF000000"/>
        <rFont val="宋体"/>
        <charset val="134"/>
      </rPr>
      <t>偏差原因：</t>
    </r>
    <r>
      <rPr>
        <sz val="9"/>
        <color rgb="FF000000"/>
        <rFont val="宋体"/>
        <charset val="134"/>
      </rPr>
      <t>系统原因导致扣分，本年完成年度目标。</t>
    </r>
  </si>
  <si>
    <t>执行案件执结率</t>
  </si>
  <si>
    <t>终本案件合格率</t>
  </si>
  <si>
    <t>时效指标</t>
  </si>
  <si>
    <t>审判案件及时性</t>
  </si>
  <si>
    <t>受理案件及时性</t>
  </si>
  <si>
    <t>成本指标</t>
  </si>
  <si>
    <t>成本控制情况</t>
  </si>
  <si>
    <t>效益指标</t>
  </si>
  <si>
    <t>经济效益指标</t>
  </si>
  <si>
    <t>挽回群众经济损失</t>
  </si>
  <si>
    <t>生态效益指标</t>
  </si>
  <si>
    <t>保障社会公平正义有效性</t>
  </si>
  <si>
    <t>有效</t>
  </si>
  <si>
    <t>规范运输秩序</t>
  </si>
  <si>
    <t>民事案件调解撤诉率</t>
  </si>
  <si>
    <t>&gt;=53%</t>
  </si>
  <si>
    <t>=55%</t>
  </si>
  <si>
    <t>可持续影响指标</t>
  </si>
  <si>
    <t>案件审判管理机制健全性</t>
  </si>
  <si>
    <t>法院各部门间信息共享机制健全性</t>
  </si>
  <si>
    <t>满意度指标</t>
  </si>
  <si>
    <t>服务对象满意度指标</t>
  </si>
  <si>
    <t>人民群众满意度</t>
  </si>
  <si>
    <t>总分</t>
  </si>
  <si>
    <t>说明</t>
  </si>
  <si>
    <t>无。</t>
  </si>
  <si>
    <t>物业费（本级）</t>
  </si>
  <si>
    <t>严格按照产出指标、效益指标、满意度指标的要求，落实审务督察、业务检查、财务监督等制度，确保各明细指标达到100%。我院将物业服务外包给甘肃宜家物业管理有限责任公司，按季度支付费用，确保每日清扫６次，保障全院各项业务能够顺利开展，工作环境得到优化改善，后勤保障能力得到提升，确保2022年度我院机关审判场地的安全以及法庭工作的正常运行。</t>
  </si>
  <si>
    <t>我院将物业服务外包给甘肃宜家物业管理有限责任公司，确保每日清扫6次，保障全院各项业务能够顺利开展，工作环境得到优化改善，后勤服务得到了保障，确保我院机关审判场地的安全以及法庭工作的正常运行。</t>
  </si>
  <si>
    <t>法院设备设施运行维护完成率</t>
  </si>
  <si>
    <t>法院水电暖保障率</t>
  </si>
  <si>
    <t>每日清扫次数</t>
  </si>
  <si>
    <t>&gt;=6次</t>
  </si>
  <si>
    <t>=6次</t>
  </si>
  <si>
    <t>物业服务保障覆盖率</t>
  </si>
  <si>
    <t>法院水电暖日常运转稳定率</t>
  </si>
  <si>
    <t>设备设施完好率</t>
  </si>
  <si>
    <t>维修维护验收合格率</t>
  </si>
  <si>
    <t>设备设施维修及时性</t>
  </si>
  <si>
    <t>物业服务及时性</t>
  </si>
  <si>
    <t>社会效益指标</t>
  </si>
  <si>
    <t>法院公共秩序维护能力</t>
  </si>
  <si>
    <t>提升</t>
  </si>
  <si>
    <t>合同管理机制健全性</t>
  </si>
  <si>
    <t>有效保障法院司法服务</t>
  </si>
  <si>
    <t>有效保障</t>
  </si>
  <si>
    <t>物业管理机制健全性</t>
  </si>
  <si>
    <t>法院工作人员满意度</t>
  </si>
  <si>
    <t>业务费（本级）</t>
  </si>
  <si>
    <t>严格按照产出指标、效益指标、满意度指标的明细要求，做好日常监督、业务监督和监察监督，确保总体绩效目标达到100%。</t>
  </si>
  <si>
    <t>该项目的实施为日常办案提供了经费保障，提高了办案质量及效率，2022年度本院各类案件审判工作圆满完成。</t>
  </si>
  <si>
    <t>采购工作完成率</t>
  </si>
  <si>
    <t>培训开展期数</t>
  </si>
  <si>
    <t>=6期</t>
  </si>
  <si>
    <t>审判案件工作完成情况</t>
  </si>
  <si>
    <t>=93.38%</t>
  </si>
  <si>
    <t>受理案件工作完成情况</t>
  </si>
  <si>
    <t>采购验收合格率</t>
  </si>
  <si>
    <t>培训考核通过率</t>
  </si>
  <si>
    <t>采购工作完成及时性</t>
  </si>
  <si>
    <t>培训工作完成及时性</t>
  </si>
  <si>
    <t>法院工作人员业务能力提升</t>
  </si>
  <si>
    <t>维护司法公正</t>
  </si>
  <si>
    <t>采购管理机制健全性</t>
  </si>
  <si>
    <t>培训管理机制健全性</t>
  </si>
  <si>
    <t>参加培训人员满意度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</si>
</sst>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</numFmts>
  <fonts count="42">
    <font>
      <sz val="11"/>
      <name val="宋体"/>
      <charset val="134"/>
    </font>
    <font>
      <b/>
      <sz val="20"/>
      <color rgb="FF000000"/>
      <name val="宋体"/>
      <charset val="134"/>
    </font>
    <font>
      <sz val="9"/>
      <color rgb="FF000000"/>
      <name val="宋体"/>
      <charset val="134"/>
    </font>
    <font>
      <sz val="8"/>
      <color indexed="63"/>
      <name val="宋体"/>
      <charset val="134"/>
    </font>
    <font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1"/>
      <color rgb="FF000000"/>
      <name val="黑体"/>
      <charset val="134"/>
    </font>
    <font>
      <b/>
      <sz val="11"/>
      <color rgb="FF000000"/>
      <name val="宋体"/>
      <charset val="134"/>
    </font>
    <font>
      <sz val="12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0"/>
      <color indexed="63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12"/>
      <color rgb="FF000000"/>
      <name val="黑体"/>
      <charset val="134"/>
    </font>
    <font>
      <sz val="16"/>
      <color rgb="FF000000"/>
      <name val="黑体"/>
      <charset val="134"/>
    </font>
    <font>
      <b/>
      <sz val="36"/>
      <color rgb="FF000000"/>
      <name val="宋体"/>
      <charset val="134"/>
    </font>
    <font>
      <sz val="28"/>
      <color rgb="FF000000"/>
      <name val="宋体"/>
      <charset val="134"/>
    </font>
    <font>
      <sz val="18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20"/>
      <color rgb="FF000000"/>
      <name val="宋体"/>
      <charset val="134"/>
    </font>
    <font>
      <b/>
      <sz val="28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/>
      <top style="thin">
        <color auto="1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22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4" fillId="0" borderId="0">
      <alignment vertical="top"/>
      <protection locked="0"/>
    </xf>
    <xf numFmtId="0" fontId="26" fillId="0" borderId="0" applyNumberFormat="0" applyFill="0" applyBorder="0" applyAlignment="0" applyProtection="0">
      <alignment vertical="center"/>
    </xf>
    <xf numFmtId="0" fontId="20" fillId="7" borderId="23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0" borderId="25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11" borderId="26" applyNumberFormat="0" applyAlignment="0" applyProtection="0">
      <alignment vertical="center"/>
    </xf>
    <xf numFmtId="0" fontId="34" fillId="11" borderId="22" applyNumberFormat="0" applyAlignment="0" applyProtection="0">
      <alignment vertical="center"/>
    </xf>
    <xf numFmtId="0" fontId="35" fillId="12" borderId="2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6" fillId="0" borderId="28" applyNumberFormat="0" applyFill="0" applyAlignment="0" applyProtection="0">
      <alignment vertical="center"/>
    </xf>
    <xf numFmtId="0" fontId="37" fillId="0" borderId="29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textRotation="255" wrapText="1"/>
    </xf>
    <xf numFmtId="0" fontId="2" fillId="0" borderId="3" xfId="0" applyFont="1" applyBorder="1" applyAlignment="1">
      <alignment horizontal="center" vertical="center" textRotation="255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textRotation="255" wrapText="1"/>
    </xf>
    <xf numFmtId="0" fontId="2" fillId="0" borderId="1" xfId="0" applyFont="1" applyBorder="1">
      <alignment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10" fontId="2" fillId="0" borderId="1" xfId="11" applyNumberFormat="1" applyFont="1" applyBorder="1" applyAlignment="1" applyProtection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textRotation="255" wrapText="1"/>
    </xf>
    <xf numFmtId="9" fontId="2" fillId="0" borderId="1" xfId="11" applyFont="1" applyBorder="1" applyAlignment="1" applyProtection="1">
      <alignment horizontal="center" vertical="center" wrapText="1"/>
    </xf>
    <xf numFmtId="9" fontId="2" fillId="0" borderId="1" xfId="11" applyNumberFormat="1" applyFont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176" fontId="4" fillId="0" borderId="1" xfId="0" applyNumberFormat="1" applyFont="1" applyBorder="1">
      <alignment vertical="center"/>
    </xf>
    <xf numFmtId="176" fontId="4" fillId="0" borderId="1" xfId="0" applyNumberFormat="1" applyFont="1" applyBorder="1" applyAlignment="1">
      <alignment vertical="center" wrapText="1"/>
    </xf>
    <xf numFmtId="10" fontId="4" fillId="0" borderId="1" xfId="11" applyNumberFormat="1" applyBorder="1" applyAlignment="1" applyProtection="1">
      <alignment horizontal="center" vertical="center"/>
    </xf>
    <xf numFmtId="10" fontId="4" fillId="0" borderId="1" xfId="11" applyNumberFormat="1" applyBorder="1" applyAlignment="1">
      <alignment horizontal="center" vertical="center"/>
      <protection locked="0"/>
    </xf>
    <xf numFmtId="177" fontId="4" fillId="0" borderId="1" xfId="0" applyNumberFormat="1" applyFont="1" applyBorder="1" applyAlignment="1">
      <alignment horizontal="center" vertical="center"/>
    </xf>
    <xf numFmtId="0" fontId="4" fillId="0" borderId="0" xfId="0" applyFont="1" applyFill="1" applyBorder="1" applyAlignment="1"/>
    <xf numFmtId="0" fontId="8" fillId="0" borderId="0" xfId="0" applyFont="1" applyFill="1" applyBorder="1">
      <alignment vertical="center"/>
    </xf>
    <xf numFmtId="0" fontId="1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176" fontId="9" fillId="0" borderId="1" xfId="0" applyNumberFormat="1" applyFont="1" applyFill="1" applyBorder="1" applyAlignment="1">
      <alignment horizontal="right" vertical="center" wrapText="1"/>
    </xf>
    <xf numFmtId="10" fontId="9" fillId="0" borderId="5" xfId="11" applyNumberFormat="1" applyFont="1" applyFill="1" applyBorder="1" applyAlignment="1" applyProtection="1">
      <alignment horizontal="center" vertical="center" wrapText="1"/>
    </xf>
    <xf numFmtId="10" fontId="9" fillId="0" borderId="7" xfId="1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176" fontId="10" fillId="0" borderId="2" xfId="0" applyNumberFormat="1" applyFont="1" applyFill="1" applyBorder="1" applyAlignment="1">
      <alignment horizontal="right" vertical="center" wrapText="1"/>
    </xf>
    <xf numFmtId="10" fontId="10" fillId="0" borderId="5" xfId="11" applyNumberFormat="1" applyFont="1" applyFill="1" applyBorder="1" applyAlignment="1" applyProtection="1">
      <alignment horizontal="center" vertical="center" wrapText="1"/>
    </xf>
    <xf numFmtId="10" fontId="10" fillId="0" borderId="7" xfId="1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9" fontId="10" fillId="0" borderId="1" xfId="0" applyNumberFormat="1" applyFont="1" applyFill="1" applyBorder="1" applyAlignment="1">
      <alignment horizontal="center" vertical="center" wrapText="1"/>
    </xf>
    <xf numFmtId="10" fontId="10" fillId="0" borderId="1" xfId="11" applyNumberFormat="1" applyFont="1" applyFill="1" applyBorder="1" applyAlignment="1" applyProtection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10" fontId="10" fillId="0" borderId="1" xfId="0" applyNumberFormat="1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3" fillId="0" borderId="2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9" fontId="10" fillId="0" borderId="1" xfId="11" applyNumberFormat="1" applyFont="1" applyFill="1" applyBorder="1" applyAlignment="1" applyProtection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left" vertical="center" wrapText="1"/>
    </xf>
    <xf numFmtId="0" fontId="13" fillId="0" borderId="19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left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left" vertical="center" wrapText="1"/>
    </xf>
    <xf numFmtId="9" fontId="10" fillId="0" borderId="1" xfId="0" applyNumberFormat="1" applyFont="1" applyFill="1" applyBorder="1" applyAlignment="1">
      <alignment vertical="center" wrapText="1"/>
    </xf>
    <xf numFmtId="9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0" fontId="10" fillId="0" borderId="21" xfId="0" applyFont="1" applyFill="1" applyBorder="1" applyAlignment="1">
      <alignment horizontal="left" vertical="center" wrapText="1"/>
    </xf>
    <xf numFmtId="0" fontId="14" fillId="0" borderId="0" xfId="0" applyFont="1">
      <alignment vertical="center"/>
    </xf>
    <xf numFmtId="0" fontId="4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5" fillId="0" borderId="0" xfId="0" applyFont="1" applyBorder="1">
      <alignment vertical="center"/>
    </xf>
    <xf numFmtId="0" fontId="14" fillId="0" borderId="0" xfId="0" applyFont="1" applyBorder="1">
      <alignment vertical="center"/>
    </xf>
    <xf numFmtId="0" fontId="16" fillId="0" borderId="0" xfId="0" applyFont="1">
      <alignment vertical="center"/>
    </xf>
    <xf numFmtId="0" fontId="17" fillId="0" borderId="0" xfId="0" applyFont="1" applyAlignment="1">
      <alignment horizontal="center" vertical="center" wrapText="1"/>
    </xf>
    <xf numFmtId="0" fontId="4" fillId="0" borderId="0" xfId="0" applyFont="1">
      <alignment vertical="center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A6" sqref="A6"/>
    </sheetView>
  </sheetViews>
  <sheetFormatPr defaultColWidth="9" defaultRowHeight="14.5"/>
  <cols>
    <col min="1" max="1" width="181.376146788991" customWidth="1"/>
  </cols>
  <sheetData>
    <row r="1" ht="45" customHeight="1" spans="1:1">
      <c r="A1" s="111" t="s">
        <v>0</v>
      </c>
    </row>
    <row r="2" ht="149.25" customHeight="1" spans="1:11">
      <c r="A2" s="112" t="s">
        <v>1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</row>
    <row r="3" ht="51" customHeight="1" spans="1:11">
      <c r="A3" s="114"/>
      <c r="B3" s="113"/>
      <c r="C3" s="113"/>
      <c r="D3" s="113"/>
      <c r="E3" s="113"/>
      <c r="F3" s="113"/>
      <c r="G3" s="113"/>
      <c r="H3" s="113"/>
      <c r="I3" s="113"/>
      <c r="J3" s="113"/>
      <c r="K3" s="113"/>
    </row>
    <row r="4" ht="51" customHeight="1" spans="1:11">
      <c r="A4" s="114"/>
      <c r="B4" s="113"/>
      <c r="C4" s="113"/>
      <c r="D4" s="113"/>
      <c r="E4" s="113"/>
      <c r="F4" s="113"/>
      <c r="G4" s="113"/>
      <c r="H4" s="113"/>
      <c r="I4" s="113"/>
      <c r="J4" s="113"/>
      <c r="K4" s="113"/>
    </row>
    <row r="5" ht="51" customHeight="1" spans="1:11">
      <c r="A5" s="115" t="s">
        <v>2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</row>
    <row r="6" ht="51" customHeight="1" spans="1:11">
      <c r="A6" s="115" t="s">
        <v>3</v>
      </c>
      <c r="B6" s="113"/>
      <c r="C6" s="113"/>
      <c r="D6" s="113"/>
      <c r="E6" s="113"/>
      <c r="F6" s="113"/>
      <c r="G6" s="113"/>
      <c r="H6" s="113"/>
      <c r="I6" s="113"/>
      <c r="J6" s="113"/>
      <c r="K6" s="113"/>
    </row>
    <row r="7" ht="51" customHeight="1" spans="1:11">
      <c r="A7" s="116" t="s">
        <v>4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</row>
    <row r="8" s="106" customFormat="1" ht="27" customHeight="1" spans="1:1">
      <c r="A8" s="117"/>
    </row>
    <row r="9" s="106" customFormat="1" ht="27" customHeight="1"/>
    <row r="10" s="106" customFormat="1" ht="27" customHeight="1"/>
  </sheetData>
  <pageMargins left="0.7" right="0.76" top="2.02" bottom="1.6" header="0.92" footer="1.06"/>
  <pageSetup paperSize="9" scale="7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"/>
  <sheetViews>
    <sheetView workbookViewId="0">
      <selection activeCell="A7" sqref="A7"/>
    </sheetView>
  </sheetViews>
  <sheetFormatPr defaultColWidth="9" defaultRowHeight="14.5"/>
  <cols>
    <col min="1" max="1" width="81.6238532110092" customWidth="1"/>
  </cols>
  <sheetData>
    <row r="1" spans="1:1">
      <c r="A1" s="107"/>
    </row>
    <row r="2" ht="40.5" customHeight="1" spans="1:1">
      <c r="A2" s="108" t="s">
        <v>5</v>
      </c>
    </row>
    <row r="3" ht="19.5" customHeight="1" spans="1:1">
      <c r="A3" s="107"/>
    </row>
    <row r="4" s="106" customFormat="1" ht="30.75" customHeight="1" spans="1:1">
      <c r="A4" s="109" t="s">
        <v>6</v>
      </c>
    </row>
    <row r="5" s="106" customFormat="1" ht="30.75" customHeight="1" spans="1:1">
      <c r="A5" s="109" t="s">
        <v>7</v>
      </c>
    </row>
    <row r="6" s="106" customFormat="1" ht="30.75" customHeight="1" spans="1:1">
      <c r="A6" s="109" t="s">
        <v>8</v>
      </c>
    </row>
    <row r="7" s="106" customFormat="1" ht="30.75" customHeight="1" spans="1:1">
      <c r="A7" s="110" t="s">
        <v>9</v>
      </c>
    </row>
    <row r="8" s="106" customFormat="1" ht="30.75" customHeight="1" spans="1:1">
      <c r="A8" s="110" t="s">
        <v>10</v>
      </c>
    </row>
    <row r="9" s="106" customFormat="1" ht="30.75" customHeight="1" spans="1:1">
      <c r="A9" s="110" t="s">
        <v>11</v>
      </c>
    </row>
    <row r="10" spans="1:1">
      <c r="A10" s="107"/>
    </row>
    <row r="11" spans="1:1">
      <c r="A11" s="107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62"/>
  <sheetViews>
    <sheetView tabSelected="1" workbookViewId="0">
      <selection activeCell="H4" sqref="H4"/>
    </sheetView>
  </sheetViews>
  <sheetFormatPr defaultColWidth="11" defaultRowHeight="15.7"/>
  <cols>
    <col min="1" max="1" width="24.7522935779816" style="46" customWidth="1"/>
    <col min="2" max="2" width="22.1284403669725" style="46" customWidth="1"/>
    <col min="3" max="3" width="23.6238532110092" style="46" customWidth="1"/>
    <col min="4" max="4" width="29.2477064220184" style="46" customWidth="1"/>
    <col min="5" max="5" width="14" style="46" customWidth="1"/>
    <col min="6" max="6" width="14.2477064220183" style="46" customWidth="1"/>
    <col min="7" max="7" width="13.2477064220183" style="46" customWidth="1"/>
    <col min="8" max="8" width="11.8715596330275" style="46" customWidth="1"/>
    <col min="9" max="9" width="23.7522935779816" style="46" customWidth="1"/>
    <col min="10" max="16378" width="11" style="46"/>
    <col min="16379" max="16384" width="11" style="47"/>
  </cols>
  <sheetData>
    <row r="1" s="46" customFormat="1" ht="64.5" customHeight="1" spans="1:9">
      <c r="A1" s="48" t="s">
        <v>12</v>
      </c>
      <c r="B1" s="48"/>
      <c r="C1" s="48"/>
      <c r="D1" s="48"/>
      <c r="E1" s="48"/>
      <c r="F1" s="48"/>
      <c r="G1" s="48"/>
      <c r="H1" s="48"/>
      <c r="I1" s="48"/>
    </row>
    <row r="2" s="46" customFormat="1" ht="30" customHeight="1" spans="1:9">
      <c r="A2" s="49" t="s">
        <v>13</v>
      </c>
      <c r="B2" s="50" t="s">
        <v>14</v>
      </c>
      <c r="C2" s="51"/>
      <c r="D2" s="51"/>
      <c r="E2" s="51"/>
      <c r="F2" s="51"/>
      <c r="G2" s="51"/>
      <c r="H2" s="51"/>
      <c r="I2" s="99"/>
    </row>
    <row r="3" s="46" customFormat="1" ht="26.25" customHeight="1" spans="1:9">
      <c r="A3" s="52" t="s">
        <v>15</v>
      </c>
      <c r="B3" s="53"/>
      <c r="C3" s="53" t="s">
        <v>16</v>
      </c>
      <c r="D3" s="54" t="s">
        <v>17</v>
      </c>
      <c r="E3" s="55" t="s">
        <v>18</v>
      </c>
      <c r="F3" s="56" t="s">
        <v>19</v>
      </c>
      <c r="G3" s="57"/>
      <c r="H3" s="58" t="s">
        <v>20</v>
      </c>
      <c r="I3" s="100" t="s">
        <v>21</v>
      </c>
    </row>
    <row r="4" s="46" customFormat="1" ht="23.25" customHeight="1" spans="1:9">
      <c r="A4" s="59"/>
      <c r="B4" s="60" t="s">
        <v>22</v>
      </c>
      <c r="C4" s="61">
        <f>SUM(C5:C6)</f>
        <v>2151.12</v>
      </c>
      <c r="D4" s="61">
        <f>SUM(D5:D6)</f>
        <v>2413.65</v>
      </c>
      <c r="E4" s="61">
        <f>SUM(E5:E6)</f>
        <v>2406.84</v>
      </c>
      <c r="F4" s="62">
        <f>E4/D4</f>
        <v>0.997178547013859</v>
      </c>
      <c r="G4" s="63"/>
      <c r="H4" s="58">
        <v>10</v>
      </c>
      <c r="I4" s="100">
        <v>9.97</v>
      </c>
    </row>
    <row r="5" s="46" customFormat="1" ht="23.25" customHeight="1" spans="1:9">
      <c r="A5" s="59"/>
      <c r="B5" s="64" t="s">
        <v>23</v>
      </c>
      <c r="C5" s="65">
        <v>1694.12</v>
      </c>
      <c r="D5" s="65">
        <v>1736.65</v>
      </c>
      <c r="E5" s="65">
        <v>1736.34</v>
      </c>
      <c r="F5" s="66">
        <f>E5/D5</f>
        <v>0.999821495407825</v>
      </c>
      <c r="G5" s="67"/>
      <c r="H5" s="68" t="s">
        <v>24</v>
      </c>
      <c r="I5" s="68" t="s">
        <v>24</v>
      </c>
    </row>
    <row r="6" s="46" customFormat="1" ht="23.25" customHeight="1" spans="1:9">
      <c r="A6" s="69"/>
      <c r="B6" s="64" t="s">
        <v>25</v>
      </c>
      <c r="C6" s="65">
        <v>457</v>
      </c>
      <c r="D6" s="65">
        <v>677</v>
      </c>
      <c r="E6" s="65">
        <v>670.5</v>
      </c>
      <c r="F6" s="66">
        <f>E6/D6</f>
        <v>0.9903988183161</v>
      </c>
      <c r="G6" s="67"/>
      <c r="H6" s="68" t="s">
        <v>24</v>
      </c>
      <c r="I6" s="68" t="s">
        <v>24</v>
      </c>
    </row>
    <row r="7" s="46" customFormat="1" ht="23.25" customHeight="1" spans="1:9">
      <c r="A7" s="53" t="s">
        <v>26</v>
      </c>
      <c r="B7" s="52" t="s">
        <v>27</v>
      </c>
      <c r="C7" s="52"/>
      <c r="D7" s="52"/>
      <c r="E7" s="53" t="s">
        <v>28</v>
      </c>
      <c r="F7" s="53"/>
      <c r="G7" s="53"/>
      <c r="H7" s="53"/>
      <c r="I7" s="53"/>
    </row>
    <row r="8" s="46" customFormat="1" ht="146" customHeight="1" spans="1:9">
      <c r="A8" s="56"/>
      <c r="B8" s="64" t="s">
        <v>29</v>
      </c>
      <c r="C8" s="64"/>
      <c r="D8" s="64"/>
      <c r="E8" s="70" t="s">
        <v>30</v>
      </c>
      <c r="F8" s="70"/>
      <c r="G8" s="70"/>
      <c r="H8" s="70"/>
      <c r="I8" s="101"/>
    </row>
    <row r="9" s="46" customFormat="1" ht="107" customHeight="1" spans="1:9">
      <c r="A9" s="56"/>
      <c r="B9" s="64" t="s">
        <v>31</v>
      </c>
      <c r="C9" s="64"/>
      <c r="D9" s="64"/>
      <c r="E9" s="70" t="s">
        <v>32</v>
      </c>
      <c r="F9" s="70"/>
      <c r="G9" s="70"/>
      <c r="H9" s="70"/>
      <c r="I9" s="101"/>
    </row>
    <row r="10" s="46" customFormat="1" ht="140" customHeight="1" spans="1:9">
      <c r="A10" s="56"/>
      <c r="B10" s="64" t="s">
        <v>33</v>
      </c>
      <c r="C10" s="64"/>
      <c r="D10" s="64"/>
      <c r="E10" s="70" t="s">
        <v>34</v>
      </c>
      <c r="F10" s="70"/>
      <c r="G10" s="70"/>
      <c r="H10" s="70"/>
      <c r="I10" s="101"/>
    </row>
    <row r="11" s="46" customFormat="1" ht="23.25" customHeight="1" spans="1:9">
      <c r="A11" s="71" t="s">
        <v>35</v>
      </c>
      <c r="B11" s="54" t="s">
        <v>36</v>
      </c>
      <c r="C11" s="72" t="s">
        <v>37</v>
      </c>
      <c r="D11" s="55" t="s">
        <v>38</v>
      </c>
      <c r="E11" s="53" t="s">
        <v>39</v>
      </c>
      <c r="F11" s="53" t="s">
        <v>40</v>
      </c>
      <c r="G11" s="53" t="s">
        <v>20</v>
      </c>
      <c r="H11" s="53" t="s">
        <v>21</v>
      </c>
      <c r="I11" s="53" t="s">
        <v>41</v>
      </c>
    </row>
    <row r="12" s="46" customFormat="1" ht="23.25" customHeight="1" spans="1:9">
      <c r="A12" s="71"/>
      <c r="B12" s="73" t="s">
        <v>42</v>
      </c>
      <c r="C12" s="74" t="s">
        <v>43</v>
      </c>
      <c r="D12" s="75" t="s">
        <v>44</v>
      </c>
      <c r="E12" s="76" t="s">
        <v>45</v>
      </c>
      <c r="F12" s="77" t="s">
        <v>46</v>
      </c>
      <c r="G12" s="78">
        <v>2.7</v>
      </c>
      <c r="H12" s="79">
        <v>2.7</v>
      </c>
      <c r="I12" s="102"/>
    </row>
    <row r="13" s="46" customFormat="1" ht="23.25" customHeight="1" spans="1:9">
      <c r="A13" s="71"/>
      <c r="B13" s="80"/>
      <c r="C13" s="81"/>
      <c r="D13" s="75" t="s">
        <v>47</v>
      </c>
      <c r="E13" s="76" t="s">
        <v>45</v>
      </c>
      <c r="F13" s="77" t="s">
        <v>48</v>
      </c>
      <c r="G13" s="78">
        <v>2.7</v>
      </c>
      <c r="H13" s="79">
        <v>2.7</v>
      </c>
      <c r="I13" s="102"/>
    </row>
    <row r="14" s="46" customFormat="1" ht="78" customHeight="1" spans="1:9">
      <c r="A14" s="71"/>
      <c r="B14" s="80"/>
      <c r="C14" s="81"/>
      <c r="D14" s="75" t="s">
        <v>49</v>
      </c>
      <c r="E14" s="76" t="s">
        <v>50</v>
      </c>
      <c r="F14" s="82" t="s">
        <v>51</v>
      </c>
      <c r="G14" s="78">
        <v>2.7</v>
      </c>
      <c r="H14" s="79">
        <v>0.69</v>
      </c>
      <c r="I14" s="103" t="s">
        <v>52</v>
      </c>
    </row>
    <row r="15" s="46" customFormat="1" ht="78" customHeight="1" spans="1:9">
      <c r="A15" s="71"/>
      <c r="B15" s="80"/>
      <c r="C15" s="83"/>
      <c r="D15" s="75" t="s">
        <v>53</v>
      </c>
      <c r="E15" s="76" t="s">
        <v>54</v>
      </c>
      <c r="F15" s="82" t="s">
        <v>55</v>
      </c>
      <c r="G15" s="78">
        <v>2.7</v>
      </c>
      <c r="H15" s="79">
        <v>0</v>
      </c>
      <c r="I15" s="103" t="s">
        <v>56</v>
      </c>
    </row>
    <row r="16" s="46" customFormat="1" ht="23.25" customHeight="1" spans="1:9">
      <c r="A16" s="71"/>
      <c r="B16" s="80"/>
      <c r="C16" s="84" t="s">
        <v>57</v>
      </c>
      <c r="D16" s="75" t="s">
        <v>58</v>
      </c>
      <c r="E16" s="71" t="s">
        <v>59</v>
      </c>
      <c r="F16" s="76" t="s">
        <v>45</v>
      </c>
      <c r="G16" s="78">
        <v>2.7</v>
      </c>
      <c r="H16" s="79">
        <v>2.7</v>
      </c>
      <c r="I16" s="60"/>
    </row>
    <row r="17" s="46" customFormat="1" ht="23.25" customHeight="1" spans="1:9">
      <c r="A17" s="71"/>
      <c r="B17" s="80"/>
      <c r="C17" s="83"/>
      <c r="D17" s="75" t="s">
        <v>60</v>
      </c>
      <c r="E17" s="71" t="s">
        <v>61</v>
      </c>
      <c r="F17" s="76" t="s">
        <v>45</v>
      </c>
      <c r="G17" s="78">
        <v>2.7</v>
      </c>
      <c r="H17" s="79">
        <v>2.7</v>
      </c>
      <c r="I17" s="60"/>
    </row>
    <row r="18" s="46" customFormat="1" ht="23.25" customHeight="1" spans="1:9">
      <c r="A18" s="71"/>
      <c r="B18" s="80"/>
      <c r="C18" s="85" t="s">
        <v>62</v>
      </c>
      <c r="D18" s="75" t="s">
        <v>63</v>
      </c>
      <c r="E18" s="71" t="s">
        <v>61</v>
      </c>
      <c r="F18" s="76" t="s">
        <v>45</v>
      </c>
      <c r="G18" s="78">
        <v>2.7</v>
      </c>
      <c r="H18" s="79">
        <v>2.7</v>
      </c>
      <c r="I18" s="60"/>
    </row>
    <row r="19" s="46" customFormat="1" ht="23.25" customHeight="1" spans="1:9">
      <c r="A19" s="71"/>
      <c r="B19" s="80"/>
      <c r="C19" s="86" t="s">
        <v>64</v>
      </c>
      <c r="D19" s="75" t="s">
        <v>65</v>
      </c>
      <c r="E19" s="71" t="s">
        <v>61</v>
      </c>
      <c r="F19" s="76" t="s">
        <v>45</v>
      </c>
      <c r="G19" s="78">
        <v>2.7</v>
      </c>
      <c r="H19" s="79">
        <v>2.7</v>
      </c>
      <c r="I19" s="60"/>
    </row>
    <row r="20" s="46" customFormat="1" ht="23.25" customHeight="1" spans="1:9">
      <c r="A20" s="71"/>
      <c r="B20" s="80"/>
      <c r="C20" s="86" t="s">
        <v>66</v>
      </c>
      <c r="D20" s="75" t="s">
        <v>67</v>
      </c>
      <c r="E20" s="76" t="s">
        <v>50</v>
      </c>
      <c r="F20" s="76" t="s">
        <v>45</v>
      </c>
      <c r="G20" s="78">
        <v>2.7</v>
      </c>
      <c r="H20" s="79">
        <v>2.7</v>
      </c>
      <c r="I20" s="102"/>
    </row>
    <row r="21" s="46" customFormat="1" ht="23.25" customHeight="1" spans="1:9">
      <c r="A21" s="71"/>
      <c r="B21" s="87"/>
      <c r="C21" s="86" t="s">
        <v>68</v>
      </c>
      <c r="D21" s="75" t="s">
        <v>69</v>
      </c>
      <c r="E21" s="71" t="s">
        <v>59</v>
      </c>
      <c r="F21" s="76" t="s">
        <v>45</v>
      </c>
      <c r="G21" s="78">
        <v>2.7</v>
      </c>
      <c r="H21" s="79">
        <v>2.7</v>
      </c>
      <c r="I21" s="60"/>
    </row>
    <row r="22" s="46" customFormat="1" ht="23.25" customHeight="1" spans="1:9">
      <c r="A22" s="71"/>
      <c r="B22" s="88" t="s">
        <v>70</v>
      </c>
      <c r="C22" s="74" t="s">
        <v>71</v>
      </c>
      <c r="D22" s="75" t="s">
        <v>72</v>
      </c>
      <c r="E22" s="71" t="s">
        <v>73</v>
      </c>
      <c r="F22" s="76" t="s">
        <v>45</v>
      </c>
      <c r="G22" s="78">
        <v>1.8</v>
      </c>
      <c r="H22" s="79">
        <v>1.8</v>
      </c>
      <c r="I22" s="60"/>
    </row>
    <row r="23" s="46" customFormat="1" ht="96" customHeight="1" spans="1:9">
      <c r="A23" s="71"/>
      <c r="B23" s="89"/>
      <c r="C23" s="81"/>
      <c r="D23" s="75" t="s">
        <v>74</v>
      </c>
      <c r="E23" s="71" t="s">
        <v>73</v>
      </c>
      <c r="F23" s="76" t="s">
        <v>75</v>
      </c>
      <c r="G23" s="78">
        <v>1.74</v>
      </c>
      <c r="H23" s="79">
        <v>1.29</v>
      </c>
      <c r="I23" s="104" t="s">
        <v>76</v>
      </c>
    </row>
    <row r="24" s="46" customFormat="1" ht="23.25" customHeight="1" spans="1:9">
      <c r="A24" s="71"/>
      <c r="B24" s="89"/>
      <c r="C24" s="81"/>
      <c r="D24" s="75" t="s">
        <v>77</v>
      </c>
      <c r="E24" s="71" t="s">
        <v>73</v>
      </c>
      <c r="F24" s="76" t="s">
        <v>78</v>
      </c>
      <c r="G24" s="78">
        <v>1.74</v>
      </c>
      <c r="H24" s="79">
        <v>1.74</v>
      </c>
      <c r="I24" s="60"/>
    </row>
    <row r="25" s="46" customFormat="1" ht="92" customHeight="1" spans="1:9">
      <c r="A25" s="71"/>
      <c r="B25" s="89"/>
      <c r="C25" s="81"/>
      <c r="D25" s="75" t="s">
        <v>79</v>
      </c>
      <c r="E25" s="71" t="s">
        <v>73</v>
      </c>
      <c r="F25" s="76" t="s">
        <v>80</v>
      </c>
      <c r="G25" s="78">
        <v>1.74</v>
      </c>
      <c r="H25" s="79">
        <v>1.54</v>
      </c>
      <c r="I25" s="104" t="s">
        <v>76</v>
      </c>
    </row>
    <row r="26" s="46" customFormat="1" ht="93" customHeight="1" spans="1:9">
      <c r="A26" s="71"/>
      <c r="B26" s="89"/>
      <c r="C26" s="81"/>
      <c r="D26" s="75" t="s">
        <v>81</v>
      </c>
      <c r="E26" s="71" t="s">
        <v>73</v>
      </c>
      <c r="F26" s="76" t="s">
        <v>82</v>
      </c>
      <c r="G26" s="78">
        <v>1.74</v>
      </c>
      <c r="H26" s="79">
        <v>1.36</v>
      </c>
      <c r="I26" s="104" t="s">
        <v>76</v>
      </c>
    </row>
    <row r="27" s="46" customFormat="1" ht="23.25" customHeight="1" spans="1:9">
      <c r="A27" s="71"/>
      <c r="B27" s="89"/>
      <c r="C27" s="81"/>
      <c r="D27" s="75" t="s">
        <v>83</v>
      </c>
      <c r="E27" s="71" t="s">
        <v>73</v>
      </c>
      <c r="F27" s="76" t="s">
        <v>45</v>
      </c>
      <c r="G27" s="78">
        <v>1.74</v>
      </c>
      <c r="H27" s="79">
        <v>1.74</v>
      </c>
      <c r="I27" s="60"/>
    </row>
    <row r="28" s="46" customFormat="1" ht="23.25" customHeight="1" spans="1:9">
      <c r="A28" s="71"/>
      <c r="B28" s="89"/>
      <c r="C28" s="81"/>
      <c r="D28" s="75" t="s">
        <v>84</v>
      </c>
      <c r="E28" s="71" t="s">
        <v>85</v>
      </c>
      <c r="F28" s="71" t="s">
        <v>86</v>
      </c>
      <c r="G28" s="78">
        <v>1.74</v>
      </c>
      <c r="H28" s="79">
        <v>1.74</v>
      </c>
      <c r="I28" s="60"/>
    </row>
    <row r="29" s="46" customFormat="1" ht="23.25" customHeight="1" spans="1:9">
      <c r="A29" s="71"/>
      <c r="B29" s="89"/>
      <c r="C29" s="81"/>
      <c r="D29" s="75" t="s">
        <v>87</v>
      </c>
      <c r="E29" s="71" t="s">
        <v>88</v>
      </c>
      <c r="F29" s="71" t="s">
        <v>89</v>
      </c>
      <c r="G29" s="78">
        <v>1.74</v>
      </c>
      <c r="H29" s="79">
        <v>1.74</v>
      </c>
      <c r="I29" s="60"/>
    </row>
    <row r="30" s="46" customFormat="1" ht="23.25" customHeight="1" spans="1:9">
      <c r="A30" s="71"/>
      <c r="B30" s="89"/>
      <c r="C30" s="81"/>
      <c r="D30" s="75" t="s">
        <v>90</v>
      </c>
      <c r="E30" s="71" t="s">
        <v>91</v>
      </c>
      <c r="F30" s="71" t="s">
        <v>92</v>
      </c>
      <c r="G30" s="78">
        <v>1.74</v>
      </c>
      <c r="H30" s="79">
        <v>1.74</v>
      </c>
      <c r="I30" s="60"/>
    </row>
    <row r="31" s="46" customFormat="1" ht="23.25" customHeight="1" spans="1:9">
      <c r="A31" s="71"/>
      <c r="B31" s="89"/>
      <c r="C31" s="81"/>
      <c r="D31" s="75" t="s">
        <v>93</v>
      </c>
      <c r="E31" s="71" t="s">
        <v>94</v>
      </c>
      <c r="F31" s="71" t="s">
        <v>45</v>
      </c>
      <c r="G31" s="78">
        <v>1.74</v>
      </c>
      <c r="H31" s="79">
        <v>1.74</v>
      </c>
      <c r="I31" s="60"/>
    </row>
    <row r="32" s="46" customFormat="1" ht="23.25" customHeight="1" spans="1:9">
      <c r="A32" s="71"/>
      <c r="B32" s="89"/>
      <c r="C32" s="81"/>
      <c r="D32" s="75" t="s">
        <v>95</v>
      </c>
      <c r="E32" s="71" t="s">
        <v>96</v>
      </c>
      <c r="F32" s="76" t="s">
        <v>82</v>
      </c>
      <c r="G32" s="78">
        <v>1.74</v>
      </c>
      <c r="H32" s="79">
        <v>1.74</v>
      </c>
      <c r="I32" s="60"/>
    </row>
    <row r="33" s="46" customFormat="1" ht="23.25" customHeight="1" spans="1:9">
      <c r="A33" s="71"/>
      <c r="B33" s="89"/>
      <c r="C33" s="81"/>
      <c r="D33" s="75" t="s">
        <v>97</v>
      </c>
      <c r="E33" s="71" t="s">
        <v>98</v>
      </c>
      <c r="F33" s="77" t="s">
        <v>99</v>
      </c>
      <c r="G33" s="78">
        <v>1.74</v>
      </c>
      <c r="H33" s="79">
        <v>1.74</v>
      </c>
      <c r="I33" s="60"/>
    </row>
    <row r="34" s="46" customFormat="1" ht="34" customHeight="1" spans="1:9">
      <c r="A34" s="71"/>
      <c r="B34" s="89"/>
      <c r="C34" s="81"/>
      <c r="D34" s="75" t="s">
        <v>100</v>
      </c>
      <c r="E34" s="71" t="s">
        <v>101</v>
      </c>
      <c r="F34" s="77" t="s">
        <v>102</v>
      </c>
      <c r="G34" s="78">
        <v>1.74</v>
      </c>
      <c r="H34" s="79">
        <v>0.35</v>
      </c>
      <c r="I34" s="104" t="s">
        <v>103</v>
      </c>
    </row>
    <row r="35" s="46" customFormat="1" ht="23.25" customHeight="1" spans="1:9">
      <c r="A35" s="71"/>
      <c r="B35" s="89"/>
      <c r="C35" s="81"/>
      <c r="D35" s="75" t="s">
        <v>104</v>
      </c>
      <c r="E35" s="71" t="s">
        <v>105</v>
      </c>
      <c r="F35" s="90" t="s">
        <v>106</v>
      </c>
      <c r="G35" s="78">
        <v>1.74</v>
      </c>
      <c r="H35" s="79">
        <v>1.74</v>
      </c>
      <c r="I35" s="60"/>
    </row>
    <row r="36" s="46" customFormat="1" ht="23.25" customHeight="1" spans="1:9">
      <c r="A36" s="71"/>
      <c r="B36" s="89"/>
      <c r="C36" s="81"/>
      <c r="D36" s="75" t="s">
        <v>107</v>
      </c>
      <c r="E36" s="71" t="s">
        <v>108</v>
      </c>
      <c r="F36" s="90" t="s">
        <v>109</v>
      </c>
      <c r="G36" s="78">
        <v>1.74</v>
      </c>
      <c r="H36" s="79">
        <v>1.74</v>
      </c>
      <c r="I36" s="60"/>
    </row>
    <row r="37" s="46" customFormat="1" ht="76" customHeight="1" spans="1:9">
      <c r="A37" s="71"/>
      <c r="B37" s="89"/>
      <c r="C37" s="81"/>
      <c r="D37" s="75" t="s">
        <v>110</v>
      </c>
      <c r="E37" s="71" t="s">
        <v>111</v>
      </c>
      <c r="F37" s="77" t="s">
        <v>112</v>
      </c>
      <c r="G37" s="78">
        <v>1.74</v>
      </c>
      <c r="H37" s="79">
        <v>1.15</v>
      </c>
      <c r="I37" s="104" t="s">
        <v>113</v>
      </c>
    </row>
    <row r="38" s="46" customFormat="1" ht="23.25" customHeight="1" spans="1:9">
      <c r="A38" s="71"/>
      <c r="B38" s="89"/>
      <c r="C38" s="81"/>
      <c r="D38" s="75" t="s">
        <v>114</v>
      </c>
      <c r="E38" s="71" t="s">
        <v>115</v>
      </c>
      <c r="F38" s="71" t="s">
        <v>45</v>
      </c>
      <c r="G38" s="78">
        <v>1.74</v>
      </c>
      <c r="H38" s="79">
        <v>1.74</v>
      </c>
      <c r="I38" s="60"/>
    </row>
    <row r="39" s="46" customFormat="1" ht="23.25" customHeight="1" spans="1:9">
      <c r="A39" s="71"/>
      <c r="B39" s="89"/>
      <c r="C39" s="81"/>
      <c r="D39" s="75" t="s">
        <v>116</v>
      </c>
      <c r="E39" s="71" t="s">
        <v>108</v>
      </c>
      <c r="F39" s="71" t="s">
        <v>45</v>
      </c>
      <c r="G39" s="78">
        <v>1.74</v>
      </c>
      <c r="H39" s="79">
        <v>1.74</v>
      </c>
      <c r="I39" s="60"/>
    </row>
    <row r="40" s="46" customFormat="1" ht="23.25" customHeight="1" spans="1:9">
      <c r="A40" s="71"/>
      <c r="B40" s="89"/>
      <c r="C40" s="81"/>
      <c r="D40" s="75" t="s">
        <v>117</v>
      </c>
      <c r="E40" s="71" t="s">
        <v>118</v>
      </c>
      <c r="F40" s="71" t="s">
        <v>45</v>
      </c>
      <c r="G40" s="78">
        <v>1.74</v>
      </c>
      <c r="H40" s="79">
        <v>1.74</v>
      </c>
      <c r="I40" s="60"/>
    </row>
    <row r="41" s="46" customFormat="1" ht="23.25" customHeight="1" spans="1:9">
      <c r="A41" s="71"/>
      <c r="B41" s="89"/>
      <c r="C41" s="81"/>
      <c r="D41" s="75" t="s">
        <v>119</v>
      </c>
      <c r="E41" s="71" t="s">
        <v>118</v>
      </c>
      <c r="F41" s="71" t="s">
        <v>45</v>
      </c>
      <c r="G41" s="78">
        <v>1.74</v>
      </c>
      <c r="H41" s="79">
        <v>1.74</v>
      </c>
      <c r="I41" s="60"/>
    </row>
    <row r="42" s="46" customFormat="1" ht="23.25" customHeight="1" spans="1:9">
      <c r="A42" s="71"/>
      <c r="B42" s="89"/>
      <c r="C42" s="81"/>
      <c r="D42" s="75" t="s">
        <v>120</v>
      </c>
      <c r="E42" s="71" t="s">
        <v>118</v>
      </c>
      <c r="F42" s="71" t="s">
        <v>45</v>
      </c>
      <c r="G42" s="78">
        <v>1.74</v>
      </c>
      <c r="H42" s="79">
        <v>1.74</v>
      </c>
      <c r="I42" s="60"/>
    </row>
    <row r="43" s="46" customFormat="1" ht="23.25" customHeight="1" spans="1:9">
      <c r="A43" s="71"/>
      <c r="B43" s="89"/>
      <c r="C43" s="91"/>
      <c r="D43" s="75" t="s">
        <v>121</v>
      </c>
      <c r="E43" s="71" t="s">
        <v>122</v>
      </c>
      <c r="F43" s="71" t="s">
        <v>45</v>
      </c>
      <c r="G43" s="78">
        <v>1.74</v>
      </c>
      <c r="H43" s="79">
        <v>1.74</v>
      </c>
      <c r="I43" s="60"/>
    </row>
    <row r="44" s="46" customFormat="1" ht="23.25" customHeight="1" spans="1:9">
      <c r="A44" s="71"/>
      <c r="B44" s="89"/>
      <c r="C44" s="71" t="s">
        <v>123</v>
      </c>
      <c r="D44" s="75" t="s">
        <v>124</v>
      </c>
      <c r="E44" s="71" t="s">
        <v>125</v>
      </c>
      <c r="F44" s="71" t="s">
        <v>45</v>
      </c>
      <c r="G44" s="78">
        <v>1.74</v>
      </c>
      <c r="H44" s="79">
        <v>1.74</v>
      </c>
      <c r="I44" s="60"/>
    </row>
    <row r="45" s="46" customFormat="1" ht="23.25" customHeight="1" spans="1:9">
      <c r="A45" s="71"/>
      <c r="B45" s="89"/>
      <c r="C45" s="71"/>
      <c r="D45" s="75" t="s">
        <v>126</v>
      </c>
      <c r="E45" s="71" t="s">
        <v>127</v>
      </c>
      <c r="F45" s="71" t="s">
        <v>128</v>
      </c>
      <c r="G45" s="78">
        <v>1.74</v>
      </c>
      <c r="H45" s="79">
        <v>1.74</v>
      </c>
      <c r="I45" s="60"/>
    </row>
    <row r="46" s="46" customFormat="1" ht="23.25" customHeight="1" spans="1:9">
      <c r="A46" s="71"/>
      <c r="B46" s="89"/>
      <c r="C46" s="71"/>
      <c r="D46" s="75" t="s">
        <v>129</v>
      </c>
      <c r="E46" s="71" t="s">
        <v>125</v>
      </c>
      <c r="F46" s="71" t="s">
        <v>45</v>
      </c>
      <c r="G46" s="78">
        <v>1.74</v>
      </c>
      <c r="H46" s="79">
        <v>1.74</v>
      </c>
      <c r="I46" s="60"/>
    </row>
    <row r="47" s="46" customFormat="1" ht="23.25" customHeight="1" spans="1:9">
      <c r="A47" s="71"/>
      <c r="B47" s="89"/>
      <c r="C47" s="71"/>
      <c r="D47" s="75" t="s">
        <v>130</v>
      </c>
      <c r="E47" s="71" t="s">
        <v>131</v>
      </c>
      <c r="F47" s="71" t="s">
        <v>45</v>
      </c>
      <c r="G47" s="78">
        <v>1.74</v>
      </c>
      <c r="H47" s="79">
        <v>1.74</v>
      </c>
      <c r="I47" s="60"/>
    </row>
    <row r="48" s="46" customFormat="1" ht="23.25" customHeight="1" spans="1:9">
      <c r="A48" s="71"/>
      <c r="B48" s="89"/>
      <c r="C48" s="74" t="s">
        <v>132</v>
      </c>
      <c r="D48" s="92" t="s">
        <v>133</v>
      </c>
      <c r="E48" s="71" t="s">
        <v>134</v>
      </c>
      <c r="F48" s="71" t="s">
        <v>45</v>
      </c>
      <c r="G48" s="78">
        <v>1.74</v>
      </c>
      <c r="H48" s="79">
        <v>1.74</v>
      </c>
      <c r="I48" s="60"/>
    </row>
    <row r="49" s="46" customFormat="1" ht="23.25" customHeight="1" spans="1:9">
      <c r="A49" s="71"/>
      <c r="B49" s="93"/>
      <c r="C49" s="83"/>
      <c r="D49" s="92" t="s">
        <v>135</v>
      </c>
      <c r="E49" s="71" t="s">
        <v>136</v>
      </c>
      <c r="F49" s="71" t="s">
        <v>45</v>
      </c>
      <c r="G49" s="78">
        <v>1.74</v>
      </c>
      <c r="H49" s="79">
        <v>1.74</v>
      </c>
      <c r="I49" s="60"/>
    </row>
    <row r="50" s="46" customFormat="1" ht="23.25" customHeight="1" spans="1:9">
      <c r="A50" s="71"/>
      <c r="B50" s="94" t="s">
        <v>137</v>
      </c>
      <c r="C50" s="85" t="s">
        <v>138</v>
      </c>
      <c r="D50" s="75" t="s">
        <v>139</v>
      </c>
      <c r="E50" s="71" t="s">
        <v>140</v>
      </c>
      <c r="F50" s="71" t="s">
        <v>45</v>
      </c>
      <c r="G50" s="78">
        <v>1.74</v>
      </c>
      <c r="H50" s="79">
        <v>1.74</v>
      </c>
      <c r="I50" s="60"/>
    </row>
    <row r="51" s="46" customFormat="1" ht="23.25" customHeight="1" spans="1:9">
      <c r="A51" s="71"/>
      <c r="B51" s="80"/>
      <c r="C51" s="86" t="s">
        <v>141</v>
      </c>
      <c r="D51" s="75" t="s">
        <v>142</v>
      </c>
      <c r="E51" s="71" t="s">
        <v>140</v>
      </c>
      <c r="F51" s="71" t="s">
        <v>45</v>
      </c>
      <c r="G51" s="78">
        <v>1.74</v>
      </c>
      <c r="H51" s="79">
        <v>1.74</v>
      </c>
      <c r="I51" s="60"/>
    </row>
    <row r="52" s="46" customFormat="1" ht="23.25" customHeight="1" spans="1:9">
      <c r="A52" s="71"/>
      <c r="B52" s="80"/>
      <c r="C52" s="74" t="s">
        <v>143</v>
      </c>
      <c r="D52" s="95" t="s">
        <v>144</v>
      </c>
      <c r="E52" s="71" t="s">
        <v>140</v>
      </c>
      <c r="F52" s="71" t="s">
        <v>45</v>
      </c>
      <c r="G52" s="78">
        <v>1.74</v>
      </c>
      <c r="H52" s="79">
        <v>1.74</v>
      </c>
      <c r="I52" s="60"/>
    </row>
    <row r="53" s="46" customFormat="1" ht="23.25" customHeight="1" spans="1:9">
      <c r="A53" s="71"/>
      <c r="B53" s="71" t="s">
        <v>145</v>
      </c>
      <c r="C53" s="96" t="s">
        <v>146</v>
      </c>
      <c r="D53" s="95" t="s">
        <v>147</v>
      </c>
      <c r="E53" s="71" t="s">
        <v>148</v>
      </c>
      <c r="F53" s="71" t="s">
        <v>149</v>
      </c>
      <c r="G53" s="78">
        <v>3</v>
      </c>
      <c r="H53" s="79">
        <v>3</v>
      </c>
      <c r="I53" s="60"/>
    </row>
    <row r="54" s="46" customFormat="1" ht="23.25" customHeight="1" spans="1:9">
      <c r="A54" s="71"/>
      <c r="B54" s="71"/>
      <c r="C54" s="71" t="s">
        <v>150</v>
      </c>
      <c r="D54" s="95" t="s">
        <v>151</v>
      </c>
      <c r="E54" s="71" t="s">
        <v>148</v>
      </c>
      <c r="F54" s="71" t="s">
        <v>152</v>
      </c>
      <c r="G54" s="78">
        <v>3</v>
      </c>
      <c r="H54" s="79">
        <v>3</v>
      </c>
      <c r="I54" s="60"/>
    </row>
    <row r="55" s="46" customFormat="1" ht="23.25" customHeight="1" spans="1:9">
      <c r="A55" s="71"/>
      <c r="B55" s="71"/>
      <c r="C55" s="71" t="s">
        <v>153</v>
      </c>
      <c r="D55" s="64" t="s">
        <v>154</v>
      </c>
      <c r="E55" s="71" t="s">
        <v>148</v>
      </c>
      <c r="F55" s="71" t="s">
        <v>155</v>
      </c>
      <c r="G55" s="78">
        <v>3</v>
      </c>
      <c r="H55" s="79">
        <v>3</v>
      </c>
      <c r="I55" s="60"/>
    </row>
    <row r="56" s="46" customFormat="1" ht="23.25" customHeight="1" spans="1:9">
      <c r="A56" s="53" t="s">
        <v>156</v>
      </c>
      <c r="B56" s="53"/>
      <c r="C56" s="53"/>
      <c r="D56" s="53"/>
      <c r="E56" s="53"/>
      <c r="F56" s="53"/>
      <c r="G56" s="53">
        <f>SUM(G12:G55)+H4</f>
        <v>100</v>
      </c>
      <c r="H56" s="53">
        <f>SUM(H12:H55)+I4</f>
        <v>92.25</v>
      </c>
      <c r="I56" s="53" t="s">
        <v>157</v>
      </c>
    </row>
    <row r="57" s="46" customFormat="1" ht="23.25" customHeight="1" spans="1:9">
      <c r="A57" s="97" t="s">
        <v>158</v>
      </c>
      <c r="B57" s="98"/>
      <c r="C57" s="98"/>
      <c r="D57" s="98"/>
      <c r="E57" s="98"/>
      <c r="F57" s="98"/>
      <c r="G57" s="98"/>
      <c r="H57" s="98"/>
      <c r="I57" s="105"/>
    </row>
    <row r="58" s="46" customFormat="1" ht="14.5"/>
    <row r="59" s="46" customFormat="1" ht="14.5"/>
    <row r="60" s="46" customFormat="1" ht="14.5"/>
    <row r="61" s="46" customFormat="1" ht="14.5"/>
    <row r="62" s="46" customFormat="1" spans="16379:16381">
      <c r="XEY62" s="47"/>
      <c r="XEZ62" s="47"/>
      <c r="XFA62" s="47"/>
    </row>
  </sheetData>
  <mergeCells count="28">
    <mergeCell ref="A1:I1"/>
    <mergeCell ref="B2:I2"/>
    <mergeCell ref="F3:G3"/>
    <mergeCell ref="F4:G4"/>
    <mergeCell ref="F5:G5"/>
    <mergeCell ref="F6:G6"/>
    <mergeCell ref="B7:D7"/>
    <mergeCell ref="E7:I7"/>
    <mergeCell ref="B8:D8"/>
    <mergeCell ref="E8:I8"/>
    <mergeCell ref="B9:D9"/>
    <mergeCell ref="E9:I9"/>
    <mergeCell ref="B10:D10"/>
    <mergeCell ref="E10:I10"/>
    <mergeCell ref="A56:F56"/>
    <mergeCell ref="A57:I57"/>
    <mergeCell ref="A3:A6"/>
    <mergeCell ref="A7:A10"/>
    <mergeCell ref="A11:A55"/>
    <mergeCell ref="B12:B21"/>
    <mergeCell ref="B22:B49"/>
    <mergeCell ref="B50:B52"/>
    <mergeCell ref="B53:B55"/>
    <mergeCell ref="C12:C15"/>
    <mergeCell ref="C16:C17"/>
    <mergeCell ref="C22:C43"/>
    <mergeCell ref="C44:C47"/>
    <mergeCell ref="C48:C49"/>
  </mergeCells>
  <pageMargins left="0.75" right="0.75" top="1" bottom="1" header="0.5" footer="0.5"/>
  <pageSetup paperSize="9" scale="72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G9" sqref="G9"/>
    </sheetView>
  </sheetViews>
  <sheetFormatPr defaultColWidth="9" defaultRowHeight="14.5"/>
  <cols>
    <col min="1" max="1" width="8.12844036697248" style="31" customWidth="1"/>
    <col min="2" max="2" width="18.5321100917431" customWidth="1"/>
    <col min="3" max="3" width="20.0917431192661" customWidth="1"/>
    <col min="4" max="4" width="12.6238532110092" customWidth="1"/>
    <col min="5" max="6" width="13.2477064220183" customWidth="1"/>
    <col min="7" max="11" width="12.6238532110092" customWidth="1"/>
  </cols>
  <sheetData>
    <row r="1" ht="57" customHeight="1" spans="1:11">
      <c r="A1" s="32" t="s">
        <v>159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="30" customFormat="1" ht="30" customHeight="1" spans="1:11">
      <c r="A2" s="33" t="s">
        <v>160</v>
      </c>
      <c r="B2" s="34" t="s">
        <v>161</v>
      </c>
      <c r="C2" s="35" t="s">
        <v>162</v>
      </c>
      <c r="D2" s="34" t="s">
        <v>163</v>
      </c>
      <c r="E2" s="34"/>
      <c r="F2" s="34"/>
      <c r="G2" s="34"/>
      <c r="H2" s="34"/>
      <c r="I2" s="34"/>
      <c r="J2" s="33" t="s">
        <v>164</v>
      </c>
      <c r="K2" s="33" t="s">
        <v>165</v>
      </c>
    </row>
    <row r="3" s="30" customFormat="1" ht="30" customHeight="1" spans="1:11">
      <c r="A3" s="36"/>
      <c r="B3" s="34"/>
      <c r="C3" s="35"/>
      <c r="D3" s="34" t="s">
        <v>17</v>
      </c>
      <c r="E3" s="34"/>
      <c r="F3" s="34"/>
      <c r="G3" s="34"/>
      <c r="H3" s="34" t="s">
        <v>166</v>
      </c>
      <c r="I3" s="34" t="s">
        <v>167</v>
      </c>
      <c r="J3" s="36"/>
      <c r="K3" s="36"/>
    </row>
    <row r="4" s="30" customFormat="1" ht="30" customHeight="1" spans="1:11">
      <c r="A4" s="37"/>
      <c r="B4" s="34"/>
      <c r="C4" s="35"/>
      <c r="D4" s="35" t="s">
        <v>168</v>
      </c>
      <c r="E4" s="34" t="s">
        <v>169</v>
      </c>
      <c r="F4" s="34" t="s">
        <v>170</v>
      </c>
      <c r="G4" s="34" t="s">
        <v>171</v>
      </c>
      <c r="H4" s="34"/>
      <c r="I4" s="35"/>
      <c r="J4" s="37"/>
      <c r="K4" s="36"/>
    </row>
    <row r="5" ht="30" customHeight="1" spans="1:11">
      <c r="A5" s="38">
        <v>1</v>
      </c>
      <c r="B5" s="39" t="s">
        <v>172</v>
      </c>
      <c r="C5" s="40" t="s">
        <v>173</v>
      </c>
      <c r="D5" s="41">
        <f>SUM(E5:G5)</f>
        <v>190</v>
      </c>
      <c r="E5" s="42">
        <v>190</v>
      </c>
      <c r="F5" s="42"/>
      <c r="G5" s="42"/>
      <c r="H5" s="41">
        <f>185.33</f>
        <v>185.33</v>
      </c>
      <c r="I5" s="43">
        <f>H5/D5</f>
        <v>0.975421052631579</v>
      </c>
      <c r="J5" s="38">
        <v>95.23</v>
      </c>
      <c r="K5" s="40"/>
    </row>
    <row r="6" ht="30" customHeight="1" spans="1:11">
      <c r="A6" s="38">
        <v>2</v>
      </c>
      <c r="B6" s="38" t="s">
        <v>174</v>
      </c>
      <c r="C6" s="40" t="s">
        <v>173</v>
      </c>
      <c r="D6" s="41">
        <f>SUM(E6:G6)</f>
        <v>52</v>
      </c>
      <c r="E6" s="41">
        <v>52</v>
      </c>
      <c r="F6" s="41"/>
      <c r="G6" s="41"/>
      <c r="H6" s="41">
        <f>52</f>
        <v>52</v>
      </c>
      <c r="I6" s="43">
        <f>H6/D6</f>
        <v>1</v>
      </c>
      <c r="J6" s="38">
        <v>100</v>
      </c>
      <c r="K6" s="40"/>
    </row>
    <row r="7" ht="30" customHeight="1" spans="1:11">
      <c r="A7" s="38">
        <v>3</v>
      </c>
      <c r="B7" s="38" t="s">
        <v>175</v>
      </c>
      <c r="C7" s="40" t="s">
        <v>173</v>
      </c>
      <c r="D7" s="41">
        <f>SUM(E7:G7)</f>
        <v>435</v>
      </c>
      <c r="E7" s="41">
        <f>215+220</f>
        <v>435</v>
      </c>
      <c r="F7" s="41"/>
      <c r="G7" s="41"/>
      <c r="H7" s="41">
        <f>213.18+220</f>
        <v>433.18</v>
      </c>
      <c r="I7" s="43">
        <f>H7/D7</f>
        <v>0.995816091954023</v>
      </c>
      <c r="J7" s="38">
        <v>99.96</v>
      </c>
      <c r="K7" s="40"/>
    </row>
    <row r="8" ht="30" customHeight="1" spans="1:11">
      <c r="A8" s="38"/>
      <c r="B8" s="38"/>
      <c r="C8" s="38"/>
      <c r="D8" s="38"/>
      <c r="E8" s="40"/>
      <c r="F8" s="40"/>
      <c r="G8" s="40"/>
      <c r="H8" s="40"/>
      <c r="I8" s="40"/>
      <c r="J8" s="38"/>
      <c r="K8" s="40"/>
    </row>
    <row r="9" ht="30" customHeight="1" spans="1:11">
      <c r="A9" s="38"/>
      <c r="B9" s="40"/>
      <c r="C9" s="40"/>
      <c r="D9" s="40"/>
      <c r="E9" s="40"/>
      <c r="F9" s="40"/>
      <c r="G9" s="40"/>
      <c r="H9" s="40"/>
      <c r="I9" s="40"/>
      <c r="J9" s="38"/>
      <c r="K9" s="40"/>
    </row>
    <row r="10" ht="30" customHeight="1" spans="1:11">
      <c r="A10" s="38"/>
      <c r="B10" s="40"/>
      <c r="C10" s="40"/>
      <c r="D10" s="40"/>
      <c r="E10" s="40"/>
      <c r="F10" s="40"/>
      <c r="G10" s="40"/>
      <c r="H10" s="40"/>
      <c r="I10" s="40"/>
      <c r="J10" s="38"/>
      <c r="K10" s="40"/>
    </row>
    <row r="11" ht="30" customHeight="1" spans="1:11">
      <c r="A11" s="38"/>
      <c r="B11" s="40"/>
      <c r="C11" s="40"/>
      <c r="D11" s="40"/>
      <c r="E11" s="40"/>
      <c r="F11" s="40"/>
      <c r="G11" s="40"/>
      <c r="H11" s="40"/>
      <c r="I11" s="40"/>
      <c r="J11" s="38"/>
      <c r="K11" s="40"/>
    </row>
    <row r="12" ht="30" customHeight="1" spans="1:11">
      <c r="A12" s="38"/>
      <c r="B12" s="40"/>
      <c r="C12" s="40"/>
      <c r="D12" s="40"/>
      <c r="E12" s="40"/>
      <c r="F12" s="40"/>
      <c r="G12" s="40"/>
      <c r="H12" s="40"/>
      <c r="I12" s="40"/>
      <c r="J12" s="38"/>
      <c r="K12" s="40"/>
    </row>
    <row r="13" ht="30" customHeight="1" spans="1:11">
      <c r="A13" s="38"/>
      <c r="B13" s="38" t="s">
        <v>176</v>
      </c>
      <c r="C13" s="40"/>
      <c r="D13" s="41">
        <f>SUM(D5:D7)</f>
        <v>677</v>
      </c>
      <c r="E13" s="41">
        <f>SUM(E5:E7)</f>
        <v>677</v>
      </c>
      <c r="F13" s="41"/>
      <c r="G13" s="41"/>
      <c r="H13" s="41">
        <f>SUM(H5:H7)</f>
        <v>670.51</v>
      </c>
      <c r="I13" s="44">
        <f>H13/D13</f>
        <v>0.990413589364845</v>
      </c>
      <c r="J13" s="45">
        <f>AVERAGE(J5:J12)</f>
        <v>98.3966666666667</v>
      </c>
      <c r="K13" s="40"/>
    </row>
  </sheetData>
  <mergeCells count="10">
    <mergeCell ref="A1:K1"/>
    <mergeCell ref="D2:I2"/>
    <mergeCell ref="D3:G3"/>
    <mergeCell ref="A2:A4"/>
    <mergeCell ref="B2:B4"/>
    <mergeCell ref="C2:C4"/>
    <mergeCell ref="H3:H4"/>
    <mergeCell ref="I3:I4"/>
    <mergeCell ref="J2:J4"/>
    <mergeCell ref="K2:K4"/>
  </mergeCells>
  <pageMargins left="0.75" right="0.75" top="1" bottom="1" header="0.5" footer="0.5"/>
  <pageSetup paperSize="9" scale="81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9"/>
  <sheetViews>
    <sheetView workbookViewId="0">
      <selection activeCell="M37" sqref="M37:N37"/>
    </sheetView>
  </sheetViews>
  <sheetFormatPr defaultColWidth="9" defaultRowHeight="14.5"/>
  <cols>
    <col min="1" max="1" width="5.24770642201835" customWidth="1"/>
    <col min="3" max="3" width="7.24770642201835" customWidth="1"/>
    <col min="5" max="5" width="12.3761467889908" customWidth="1"/>
    <col min="6" max="6" width="2.37614678899083" customWidth="1"/>
    <col min="7" max="7" width="10.8715596330275" customWidth="1"/>
    <col min="8" max="8" width="10.1284403669725" customWidth="1"/>
    <col min="9" max="9" width="6.87155963302752" customWidth="1"/>
    <col min="10" max="10" width="0.871559633027523" customWidth="1"/>
    <col min="11" max="11" width="8" customWidth="1"/>
    <col min="12" max="12" width="1" customWidth="1"/>
    <col min="13" max="13" width="6.87155963302752" customWidth="1"/>
    <col min="14" max="14" width="12.8715596330275" customWidth="1"/>
  </cols>
  <sheetData>
    <row r="1" ht="42" customHeight="1" spans="1:14">
      <c r="A1" s="1" t="s">
        <v>177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161</v>
      </c>
      <c r="B2" s="2"/>
      <c r="C2" s="2" t="s">
        <v>178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162</v>
      </c>
      <c r="B3" s="2"/>
      <c r="C3" s="2" t="s">
        <v>173</v>
      </c>
      <c r="D3" s="2"/>
      <c r="E3" s="2"/>
      <c r="F3" s="2"/>
      <c r="G3" s="2"/>
      <c r="H3" s="2" t="s">
        <v>179</v>
      </c>
      <c r="I3" s="2"/>
      <c r="J3" s="2" t="s">
        <v>14</v>
      </c>
      <c r="K3" s="2"/>
      <c r="L3" s="2"/>
      <c r="M3" s="2"/>
      <c r="N3" s="2"/>
    </row>
    <row r="4" ht="15" customHeight="1" spans="1:14">
      <c r="A4" s="2" t="s">
        <v>163</v>
      </c>
      <c r="B4" s="2"/>
      <c r="C4" s="2"/>
      <c r="D4" s="2"/>
      <c r="E4" s="2" t="s">
        <v>16</v>
      </c>
      <c r="F4" s="2" t="s">
        <v>180</v>
      </c>
      <c r="G4" s="2"/>
      <c r="H4" s="2" t="s">
        <v>181</v>
      </c>
      <c r="I4" s="2"/>
      <c r="J4" s="2" t="s">
        <v>20</v>
      </c>
      <c r="K4" s="2"/>
      <c r="L4" s="2" t="s">
        <v>182</v>
      </c>
      <c r="M4" s="2"/>
      <c r="N4" s="2" t="s">
        <v>21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3" t="s">
        <v>183</v>
      </c>
      <c r="D6" s="3"/>
      <c r="E6" s="4">
        <f>SUM(E7)</f>
        <v>190</v>
      </c>
      <c r="F6" s="4">
        <f>SUM(F7)</f>
        <v>190</v>
      </c>
      <c r="G6" s="4"/>
      <c r="H6" s="4">
        <f>SUM(H7)</f>
        <v>185.33</v>
      </c>
      <c r="I6" s="4"/>
      <c r="J6" s="2">
        <v>10</v>
      </c>
      <c r="K6" s="2"/>
      <c r="L6" s="19">
        <f>H6/F6</f>
        <v>0.975421052631579</v>
      </c>
      <c r="M6" s="19"/>
      <c r="N6" s="2">
        <v>9.75</v>
      </c>
    </row>
    <row r="7" ht="15" customHeight="1" spans="1:14">
      <c r="A7" s="2"/>
      <c r="B7" s="2"/>
      <c r="C7" s="2" t="s">
        <v>184</v>
      </c>
      <c r="D7" s="2"/>
      <c r="E7" s="4">
        <v>190</v>
      </c>
      <c r="F7" s="4">
        <v>190</v>
      </c>
      <c r="G7" s="4"/>
      <c r="H7" s="4">
        <v>185.33</v>
      </c>
      <c r="I7" s="4"/>
      <c r="J7" s="2" t="s">
        <v>24</v>
      </c>
      <c r="K7" s="2"/>
      <c r="L7" s="2"/>
      <c r="M7" s="2"/>
      <c r="N7" s="2" t="s">
        <v>24</v>
      </c>
    </row>
    <row r="8" ht="15" customHeight="1" spans="1:14">
      <c r="A8" s="2"/>
      <c r="B8" s="2"/>
      <c r="C8" s="2" t="s">
        <v>185</v>
      </c>
      <c r="D8" s="2"/>
      <c r="E8" s="4"/>
      <c r="F8" s="4"/>
      <c r="G8" s="4"/>
      <c r="H8" s="4"/>
      <c r="I8" s="4"/>
      <c r="J8" s="2" t="s">
        <v>24</v>
      </c>
      <c r="K8" s="2"/>
      <c r="L8" s="2"/>
      <c r="M8" s="2"/>
      <c r="N8" s="2" t="s">
        <v>24</v>
      </c>
    </row>
    <row r="9" ht="15" customHeight="1" spans="1:14">
      <c r="A9" s="2"/>
      <c r="B9" s="2"/>
      <c r="C9" s="2" t="s">
        <v>171</v>
      </c>
      <c r="D9" s="2"/>
      <c r="E9" s="4"/>
      <c r="F9" s="4"/>
      <c r="G9" s="4"/>
      <c r="H9" s="4"/>
      <c r="I9" s="4"/>
      <c r="J9" s="2" t="s">
        <v>24</v>
      </c>
      <c r="K9" s="2"/>
      <c r="L9" s="2"/>
      <c r="M9" s="2"/>
      <c r="N9" s="2" t="s">
        <v>24</v>
      </c>
    </row>
    <row r="10" ht="15" customHeight="1" spans="1:14">
      <c r="A10" s="2" t="s">
        <v>186</v>
      </c>
      <c r="B10" s="2" t="s">
        <v>27</v>
      </c>
      <c r="C10" s="2"/>
      <c r="D10" s="2"/>
      <c r="E10" s="2"/>
      <c r="F10" s="2"/>
      <c r="G10" s="2"/>
      <c r="H10" s="2" t="s">
        <v>187</v>
      </c>
      <c r="I10" s="2"/>
      <c r="J10" s="2"/>
      <c r="K10" s="2"/>
      <c r="L10" s="2"/>
      <c r="M10" s="2"/>
      <c r="N10" s="2"/>
    </row>
    <row r="11" ht="42" customHeight="1" spans="1:14">
      <c r="A11" s="2"/>
      <c r="B11" s="2" t="s">
        <v>188</v>
      </c>
      <c r="C11" s="2"/>
      <c r="D11" s="2"/>
      <c r="E11" s="2"/>
      <c r="F11" s="2"/>
      <c r="G11" s="2"/>
      <c r="H11" s="2" t="s">
        <v>189</v>
      </c>
      <c r="I11" s="2"/>
      <c r="J11" s="2"/>
      <c r="K11" s="2"/>
      <c r="L11" s="2"/>
      <c r="M11" s="2"/>
      <c r="N11" s="2"/>
    </row>
    <row r="12" ht="18.95" customHeight="1" spans="1:14">
      <c r="A12" s="26" t="s">
        <v>190</v>
      </c>
      <c r="B12" s="2" t="s">
        <v>36</v>
      </c>
      <c r="C12" s="2" t="s">
        <v>37</v>
      </c>
      <c r="D12" s="2" t="s">
        <v>38</v>
      </c>
      <c r="E12" s="2"/>
      <c r="F12" s="2"/>
      <c r="G12" s="2" t="s">
        <v>39</v>
      </c>
      <c r="H12" s="2" t="s">
        <v>40</v>
      </c>
      <c r="I12" s="2" t="s">
        <v>20</v>
      </c>
      <c r="J12" s="2"/>
      <c r="K12" s="2" t="s">
        <v>21</v>
      </c>
      <c r="L12" s="2"/>
      <c r="M12" s="2" t="s">
        <v>41</v>
      </c>
      <c r="N12" s="2"/>
    </row>
    <row r="13" ht="90" customHeight="1" spans="1:14">
      <c r="A13" s="26"/>
      <c r="B13" s="2" t="s">
        <v>191</v>
      </c>
      <c r="C13" s="2" t="s">
        <v>192</v>
      </c>
      <c r="D13" s="5" t="s">
        <v>193</v>
      </c>
      <c r="E13" s="5"/>
      <c r="F13" s="5"/>
      <c r="G13" s="2" t="s">
        <v>148</v>
      </c>
      <c r="H13" s="2" t="s">
        <v>82</v>
      </c>
      <c r="I13" s="2">
        <v>3.12</v>
      </c>
      <c r="J13" s="2"/>
      <c r="K13" s="2">
        <v>2.56</v>
      </c>
      <c r="L13" s="2"/>
      <c r="M13" s="29" t="s">
        <v>194</v>
      </c>
      <c r="N13" s="5"/>
    </row>
    <row r="14" ht="15" customHeight="1" spans="1:14">
      <c r="A14" s="26"/>
      <c r="B14" s="2"/>
      <c r="C14" s="2"/>
      <c r="D14" s="5" t="s">
        <v>195</v>
      </c>
      <c r="E14" s="5"/>
      <c r="F14" s="5"/>
      <c r="G14" s="2" t="s">
        <v>148</v>
      </c>
      <c r="H14" s="2" t="s">
        <v>78</v>
      </c>
      <c r="I14" s="2">
        <v>3.12</v>
      </c>
      <c r="J14" s="2"/>
      <c r="K14" s="2">
        <v>3.12</v>
      </c>
      <c r="L14" s="2"/>
      <c r="M14" s="2"/>
      <c r="N14" s="2"/>
    </row>
    <row r="15" ht="91" customHeight="1" spans="1:14">
      <c r="A15" s="26"/>
      <c r="B15" s="2"/>
      <c r="C15" s="2"/>
      <c r="D15" s="5" t="s">
        <v>196</v>
      </c>
      <c r="E15" s="5"/>
      <c r="F15" s="5"/>
      <c r="G15" s="2" t="s">
        <v>148</v>
      </c>
      <c r="H15" s="2" t="s">
        <v>75</v>
      </c>
      <c r="I15" s="2">
        <v>3.12</v>
      </c>
      <c r="J15" s="2"/>
      <c r="K15" s="2">
        <v>2.43</v>
      </c>
      <c r="L15" s="2"/>
      <c r="M15" s="29" t="s">
        <v>194</v>
      </c>
      <c r="N15" s="5"/>
    </row>
    <row r="16" ht="19" customHeight="1" spans="1:14">
      <c r="A16" s="26"/>
      <c r="B16" s="2"/>
      <c r="C16" s="2"/>
      <c r="D16" s="5" t="s">
        <v>197</v>
      </c>
      <c r="E16" s="5"/>
      <c r="F16" s="5"/>
      <c r="G16" s="2" t="s">
        <v>148</v>
      </c>
      <c r="H16" s="2" t="s">
        <v>80</v>
      </c>
      <c r="I16" s="2">
        <v>3.12</v>
      </c>
      <c r="J16" s="2"/>
      <c r="K16" s="2">
        <v>3.12</v>
      </c>
      <c r="L16" s="2"/>
      <c r="M16" s="29"/>
      <c r="N16" s="5"/>
    </row>
    <row r="17" ht="15" customHeight="1" spans="1:14">
      <c r="A17" s="26"/>
      <c r="B17" s="2"/>
      <c r="C17" s="2"/>
      <c r="D17" s="5" t="s">
        <v>198</v>
      </c>
      <c r="E17" s="5"/>
      <c r="F17" s="5"/>
      <c r="G17" s="2" t="s">
        <v>148</v>
      </c>
      <c r="H17" s="2" t="s">
        <v>45</v>
      </c>
      <c r="I17" s="2">
        <v>3.2</v>
      </c>
      <c r="J17" s="2"/>
      <c r="K17" s="2">
        <v>3.2</v>
      </c>
      <c r="L17" s="2"/>
      <c r="M17" s="2"/>
      <c r="N17" s="2"/>
    </row>
    <row r="18" ht="15" customHeight="1" spans="1:14">
      <c r="A18" s="26"/>
      <c r="B18" s="2"/>
      <c r="C18" s="2" t="s">
        <v>199</v>
      </c>
      <c r="D18" s="5" t="s">
        <v>200</v>
      </c>
      <c r="E18" s="5"/>
      <c r="F18" s="5"/>
      <c r="G18" s="2" t="s">
        <v>108</v>
      </c>
      <c r="H18" s="19" t="s">
        <v>201</v>
      </c>
      <c r="I18" s="2">
        <v>3.12</v>
      </c>
      <c r="J18" s="2"/>
      <c r="K18" s="2">
        <v>3.12</v>
      </c>
      <c r="L18" s="2"/>
      <c r="M18" s="2"/>
      <c r="N18" s="2"/>
    </row>
    <row r="19" ht="15" customHeight="1" spans="1:14">
      <c r="A19" s="26"/>
      <c r="B19" s="2"/>
      <c r="C19" s="2"/>
      <c r="D19" s="5" t="s">
        <v>202</v>
      </c>
      <c r="E19" s="5"/>
      <c r="F19" s="5"/>
      <c r="G19" s="2" t="s">
        <v>105</v>
      </c>
      <c r="H19" s="28" t="s">
        <v>155</v>
      </c>
      <c r="I19" s="2">
        <v>3.12</v>
      </c>
      <c r="J19" s="2"/>
      <c r="K19" s="2">
        <v>3.12</v>
      </c>
      <c r="L19" s="2"/>
      <c r="M19" s="2"/>
      <c r="N19" s="2"/>
    </row>
    <row r="20" ht="15" customHeight="1" spans="1:14">
      <c r="A20" s="26"/>
      <c r="B20" s="2"/>
      <c r="C20" s="2"/>
      <c r="D20" s="5" t="s">
        <v>203</v>
      </c>
      <c r="E20" s="5"/>
      <c r="F20" s="5"/>
      <c r="G20" s="2" t="s">
        <v>204</v>
      </c>
      <c r="H20" s="2" t="s">
        <v>45</v>
      </c>
      <c r="I20" s="2">
        <v>3.12</v>
      </c>
      <c r="J20" s="2"/>
      <c r="K20" s="2">
        <v>3.12</v>
      </c>
      <c r="L20" s="2"/>
      <c r="M20" s="2"/>
      <c r="N20" s="2"/>
    </row>
    <row r="21" ht="15" customHeight="1" spans="1:14">
      <c r="A21" s="26"/>
      <c r="B21" s="2"/>
      <c r="C21" s="2"/>
      <c r="D21" s="5" t="s">
        <v>205</v>
      </c>
      <c r="E21" s="5"/>
      <c r="F21" s="5"/>
      <c r="G21" s="2" t="s">
        <v>108</v>
      </c>
      <c r="H21" s="19" t="s">
        <v>109</v>
      </c>
      <c r="I21" s="2">
        <v>3.12</v>
      </c>
      <c r="J21" s="2"/>
      <c r="K21" s="2">
        <v>3.12</v>
      </c>
      <c r="L21" s="2"/>
      <c r="M21" s="2"/>
      <c r="N21" s="2"/>
    </row>
    <row r="22" ht="15" customHeight="1" spans="1:14">
      <c r="A22" s="26"/>
      <c r="B22" s="2"/>
      <c r="C22" s="2"/>
      <c r="D22" s="5" t="s">
        <v>206</v>
      </c>
      <c r="E22" s="5"/>
      <c r="F22" s="5"/>
      <c r="G22" s="2" t="s">
        <v>98</v>
      </c>
      <c r="H22" s="28" t="s">
        <v>207</v>
      </c>
      <c r="I22" s="2">
        <v>3.12</v>
      </c>
      <c r="J22" s="2"/>
      <c r="K22" s="2">
        <v>3.12</v>
      </c>
      <c r="L22" s="2"/>
      <c r="M22" s="2"/>
      <c r="N22" s="2"/>
    </row>
    <row r="23" ht="33" customHeight="1" spans="1:14">
      <c r="A23" s="26"/>
      <c r="B23" s="2"/>
      <c r="C23" s="2"/>
      <c r="D23" s="5" t="s">
        <v>208</v>
      </c>
      <c r="E23" s="5"/>
      <c r="F23" s="5"/>
      <c r="G23" s="2" t="s">
        <v>101</v>
      </c>
      <c r="H23" s="19" t="s">
        <v>102</v>
      </c>
      <c r="I23" s="2">
        <v>3.12</v>
      </c>
      <c r="J23" s="2"/>
      <c r="K23" s="2">
        <v>0.62</v>
      </c>
      <c r="L23" s="2"/>
      <c r="M23" s="29" t="s">
        <v>209</v>
      </c>
      <c r="N23" s="5"/>
    </row>
    <row r="24" ht="96" customHeight="1" spans="1:14">
      <c r="A24" s="26"/>
      <c r="B24" s="2"/>
      <c r="C24" s="2"/>
      <c r="D24" s="5" t="s">
        <v>210</v>
      </c>
      <c r="E24" s="5"/>
      <c r="F24" s="5"/>
      <c r="G24" s="2" t="s">
        <v>148</v>
      </c>
      <c r="H24" s="28" t="s">
        <v>82</v>
      </c>
      <c r="I24" s="2">
        <v>3.12</v>
      </c>
      <c r="J24" s="2"/>
      <c r="K24" s="2">
        <v>2.56</v>
      </c>
      <c r="L24" s="2"/>
      <c r="M24" s="29" t="s">
        <v>194</v>
      </c>
      <c r="N24" s="5"/>
    </row>
    <row r="25" ht="15" customHeight="1" spans="1:14">
      <c r="A25" s="26"/>
      <c r="B25" s="2"/>
      <c r="C25" s="2"/>
      <c r="D25" s="5" t="s">
        <v>211</v>
      </c>
      <c r="E25" s="5"/>
      <c r="F25" s="5"/>
      <c r="G25" s="2" t="s">
        <v>108</v>
      </c>
      <c r="H25" s="2" t="s">
        <v>45</v>
      </c>
      <c r="I25" s="2">
        <v>3.12</v>
      </c>
      <c r="J25" s="2"/>
      <c r="K25" s="2">
        <v>3.12</v>
      </c>
      <c r="L25" s="2"/>
      <c r="M25" s="2"/>
      <c r="N25" s="2"/>
    </row>
    <row r="26" ht="15" customHeight="1" spans="1:14">
      <c r="A26" s="26"/>
      <c r="B26" s="2"/>
      <c r="C26" s="2" t="s">
        <v>212</v>
      </c>
      <c r="D26" s="5" t="s">
        <v>213</v>
      </c>
      <c r="E26" s="5"/>
      <c r="F26" s="5"/>
      <c r="G26" s="2" t="s">
        <v>118</v>
      </c>
      <c r="H26" s="2" t="s">
        <v>45</v>
      </c>
      <c r="I26" s="2">
        <v>3.12</v>
      </c>
      <c r="J26" s="2"/>
      <c r="K26" s="2">
        <v>3.12</v>
      </c>
      <c r="L26" s="2"/>
      <c r="M26" s="2"/>
      <c r="N26" s="2"/>
    </row>
    <row r="27" ht="15" customHeight="1" spans="1:14">
      <c r="A27" s="26"/>
      <c r="B27" s="2"/>
      <c r="C27" s="2"/>
      <c r="D27" s="5" t="s">
        <v>214</v>
      </c>
      <c r="E27" s="5"/>
      <c r="F27" s="5"/>
      <c r="G27" s="2" t="s">
        <v>118</v>
      </c>
      <c r="H27" s="2" t="s">
        <v>45</v>
      </c>
      <c r="I27" s="2">
        <v>3.12</v>
      </c>
      <c r="J27" s="2"/>
      <c r="K27" s="2">
        <v>3.12</v>
      </c>
      <c r="L27" s="2"/>
      <c r="M27" s="2"/>
      <c r="N27" s="2"/>
    </row>
    <row r="28" ht="15" customHeight="1" spans="1:14">
      <c r="A28" s="26"/>
      <c r="B28" s="2"/>
      <c r="C28" s="2" t="s">
        <v>215</v>
      </c>
      <c r="D28" s="5" t="s">
        <v>216</v>
      </c>
      <c r="E28" s="5"/>
      <c r="F28" s="5"/>
      <c r="G28" s="2" t="s">
        <v>122</v>
      </c>
      <c r="H28" s="2" t="s">
        <v>45</v>
      </c>
      <c r="I28" s="2">
        <v>3.12</v>
      </c>
      <c r="J28" s="2"/>
      <c r="K28" s="2">
        <v>3.12</v>
      </c>
      <c r="L28" s="2"/>
      <c r="M28" s="2"/>
      <c r="N28" s="2"/>
    </row>
    <row r="29" ht="15" customHeight="1" spans="1:14">
      <c r="A29" s="26"/>
      <c r="B29" s="2" t="s">
        <v>217</v>
      </c>
      <c r="C29" s="2" t="s">
        <v>218</v>
      </c>
      <c r="D29" s="5" t="s">
        <v>219</v>
      </c>
      <c r="E29" s="5"/>
      <c r="F29" s="5"/>
      <c r="G29" s="2" t="s">
        <v>125</v>
      </c>
      <c r="H29" s="2" t="s">
        <v>45</v>
      </c>
      <c r="I29" s="2">
        <v>5</v>
      </c>
      <c r="J29" s="2"/>
      <c r="K29" s="2">
        <v>5</v>
      </c>
      <c r="L29" s="2"/>
      <c r="M29" s="2"/>
      <c r="N29" s="2"/>
    </row>
    <row r="30" ht="15" customHeight="1" spans="1:14">
      <c r="A30" s="26"/>
      <c r="B30" s="2"/>
      <c r="C30" s="2" t="s">
        <v>220</v>
      </c>
      <c r="D30" s="5" t="s">
        <v>221</v>
      </c>
      <c r="E30" s="5"/>
      <c r="F30" s="5"/>
      <c r="G30" s="2" t="s">
        <v>222</v>
      </c>
      <c r="H30" s="2" t="s">
        <v>45</v>
      </c>
      <c r="I30" s="2">
        <v>5</v>
      </c>
      <c r="J30" s="2"/>
      <c r="K30" s="2">
        <v>5</v>
      </c>
      <c r="L30" s="2"/>
      <c r="M30" s="2"/>
      <c r="N30" s="2"/>
    </row>
    <row r="31" ht="15" customHeight="1" spans="1:14">
      <c r="A31" s="26"/>
      <c r="B31" s="2"/>
      <c r="C31" s="2"/>
      <c r="D31" s="5" t="s">
        <v>223</v>
      </c>
      <c r="E31" s="5"/>
      <c r="F31" s="5"/>
      <c r="G31" s="2" t="s">
        <v>61</v>
      </c>
      <c r="H31" s="2" t="s">
        <v>45</v>
      </c>
      <c r="I31" s="2">
        <v>5</v>
      </c>
      <c r="J31" s="2"/>
      <c r="K31" s="2">
        <v>5</v>
      </c>
      <c r="L31" s="2"/>
      <c r="M31" s="2"/>
      <c r="N31" s="2"/>
    </row>
    <row r="32" ht="15" customHeight="1" spans="1:14">
      <c r="A32" s="26"/>
      <c r="B32" s="2"/>
      <c r="C32" s="2"/>
      <c r="D32" s="5" t="s">
        <v>224</v>
      </c>
      <c r="E32" s="5"/>
      <c r="F32" s="5"/>
      <c r="G32" s="2" t="s">
        <v>225</v>
      </c>
      <c r="H32" s="2" t="s">
        <v>226</v>
      </c>
      <c r="I32" s="2">
        <v>5</v>
      </c>
      <c r="J32" s="2"/>
      <c r="K32" s="2">
        <v>5</v>
      </c>
      <c r="L32" s="2"/>
      <c r="M32" s="2"/>
      <c r="N32" s="2"/>
    </row>
    <row r="33" ht="15" customHeight="1" spans="1:14">
      <c r="A33" s="26"/>
      <c r="B33" s="2"/>
      <c r="C33" s="2" t="s">
        <v>227</v>
      </c>
      <c r="D33" s="5" t="s">
        <v>228</v>
      </c>
      <c r="E33" s="5"/>
      <c r="F33" s="5"/>
      <c r="G33" s="2" t="s">
        <v>59</v>
      </c>
      <c r="H33" s="2" t="s">
        <v>45</v>
      </c>
      <c r="I33" s="2">
        <v>5</v>
      </c>
      <c r="J33" s="2"/>
      <c r="K33" s="2">
        <v>5</v>
      </c>
      <c r="L33" s="2"/>
      <c r="M33" s="2"/>
      <c r="N33" s="2"/>
    </row>
    <row r="34" ht="15" customHeight="1" spans="1:14">
      <c r="A34" s="26"/>
      <c r="B34" s="2"/>
      <c r="C34" s="2"/>
      <c r="D34" s="5" t="s">
        <v>229</v>
      </c>
      <c r="E34" s="5"/>
      <c r="F34" s="5"/>
      <c r="G34" s="2" t="s">
        <v>59</v>
      </c>
      <c r="H34" s="2" t="s">
        <v>45</v>
      </c>
      <c r="I34" s="2">
        <v>5</v>
      </c>
      <c r="J34" s="2"/>
      <c r="K34" s="2">
        <v>5</v>
      </c>
      <c r="L34" s="2"/>
      <c r="M34" s="2"/>
      <c r="N34" s="2"/>
    </row>
    <row r="35" ht="15" customHeight="1" spans="1:14">
      <c r="A35" s="26"/>
      <c r="B35" s="2" t="s">
        <v>230</v>
      </c>
      <c r="C35" s="2" t="s">
        <v>231</v>
      </c>
      <c r="D35" s="5" t="s">
        <v>151</v>
      </c>
      <c r="E35" s="5"/>
      <c r="F35" s="5"/>
      <c r="G35" s="2" t="s">
        <v>148</v>
      </c>
      <c r="H35" s="2" t="s">
        <v>152</v>
      </c>
      <c r="I35" s="2">
        <v>5</v>
      </c>
      <c r="J35" s="2"/>
      <c r="K35" s="2">
        <v>5</v>
      </c>
      <c r="L35" s="2"/>
      <c r="M35" s="2"/>
      <c r="N35" s="2"/>
    </row>
    <row r="36" ht="15" customHeight="1" spans="1:14">
      <c r="A36" s="26"/>
      <c r="B36" s="2"/>
      <c r="C36" s="2"/>
      <c r="D36" s="5" t="s">
        <v>232</v>
      </c>
      <c r="E36" s="5"/>
      <c r="F36" s="5"/>
      <c r="G36" s="2" t="s">
        <v>148</v>
      </c>
      <c r="H36" s="2" t="s">
        <v>149</v>
      </c>
      <c r="I36" s="2">
        <v>5</v>
      </c>
      <c r="J36" s="2"/>
      <c r="K36" s="2">
        <v>5</v>
      </c>
      <c r="L36" s="2"/>
      <c r="M36" s="2"/>
      <c r="N36" s="2"/>
    </row>
    <row r="37" ht="15" customHeight="1" spans="1:14">
      <c r="A37" s="2" t="s">
        <v>233</v>
      </c>
      <c r="B37" s="2"/>
      <c r="C37" s="2"/>
      <c r="D37" s="2"/>
      <c r="E37" s="2"/>
      <c r="F37" s="2"/>
      <c r="G37" s="2"/>
      <c r="H37" s="2"/>
      <c r="I37" s="2">
        <v>100</v>
      </c>
      <c r="J37" s="2"/>
      <c r="K37" s="2">
        <f>SUM(K13:K36)+N6</f>
        <v>95.44</v>
      </c>
      <c r="L37" s="2"/>
      <c r="M37" s="24" t="s">
        <v>157</v>
      </c>
      <c r="N37" s="24"/>
    </row>
    <row r="38" spans="1:14">
      <c r="A38" s="16" t="s">
        <v>234</v>
      </c>
      <c r="B38" s="17" t="s">
        <v>235</v>
      </c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25"/>
    </row>
    <row r="39" ht="15.95" customHeight="1"/>
  </sheetData>
  <mergeCells count="155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A37:H37"/>
    <mergeCell ref="I37:J37"/>
    <mergeCell ref="K37:L37"/>
    <mergeCell ref="M37:N37"/>
    <mergeCell ref="B38:N38"/>
    <mergeCell ref="A10:A11"/>
    <mergeCell ref="A12:A36"/>
    <mergeCell ref="B13:B28"/>
    <mergeCell ref="B29:B34"/>
    <mergeCell ref="B35:B36"/>
    <mergeCell ref="C13:C17"/>
    <mergeCell ref="C18:C25"/>
    <mergeCell ref="C26:C27"/>
    <mergeCell ref="C30:C32"/>
    <mergeCell ref="C33:C34"/>
    <mergeCell ref="C35:C36"/>
    <mergeCell ref="E4:E5"/>
    <mergeCell ref="N4:N5"/>
    <mergeCell ref="C4:D5"/>
    <mergeCell ref="F4:G5"/>
    <mergeCell ref="H4:I5"/>
    <mergeCell ref="J4:K5"/>
    <mergeCell ref="L4:M5"/>
    <mergeCell ref="A4:B9"/>
  </mergeCells>
  <pageMargins left="0.75" right="0.75" top="1" bottom="1" header="0.5" footer="0.5"/>
  <pageSetup paperSize="9" scale="85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0"/>
  <sheetViews>
    <sheetView workbookViewId="0">
      <selection activeCell="M28" sqref="M28:N28"/>
    </sheetView>
  </sheetViews>
  <sheetFormatPr defaultColWidth="9" defaultRowHeight="14.5"/>
  <cols>
    <col min="1" max="1" width="5.24770642201835" customWidth="1"/>
    <col min="3" max="3" width="8.54128440366972" customWidth="1"/>
    <col min="5" max="5" width="12.3761467889908" customWidth="1"/>
    <col min="6" max="6" width="2.37614678899083" customWidth="1"/>
    <col min="7" max="7" width="10.8715596330275" customWidth="1"/>
    <col min="8" max="8" width="10.1284403669725" customWidth="1"/>
    <col min="9" max="9" width="6.87155963302752" customWidth="1"/>
    <col min="10" max="10" width="0.871559633027523" customWidth="1"/>
    <col min="11" max="11" width="8" customWidth="1"/>
    <col min="12" max="12" width="1" customWidth="1"/>
    <col min="13" max="13" width="6.87155963302752" customWidth="1"/>
    <col min="14" max="14" width="12.8715596330275" customWidth="1"/>
  </cols>
  <sheetData>
    <row r="1" ht="42" customHeight="1" spans="1:14">
      <c r="A1" s="1" t="s">
        <v>177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161</v>
      </c>
      <c r="B2" s="2"/>
      <c r="C2" s="2" t="s">
        <v>236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162</v>
      </c>
      <c r="B3" s="2"/>
      <c r="C3" s="2" t="s">
        <v>173</v>
      </c>
      <c r="D3" s="2"/>
      <c r="E3" s="2"/>
      <c r="F3" s="2"/>
      <c r="G3" s="2"/>
      <c r="H3" s="2" t="s">
        <v>179</v>
      </c>
      <c r="I3" s="2"/>
      <c r="J3" s="2" t="s">
        <v>14</v>
      </c>
      <c r="K3" s="2"/>
      <c r="L3" s="2"/>
      <c r="M3" s="2"/>
      <c r="N3" s="2"/>
    </row>
    <row r="4" ht="15" customHeight="1" spans="1:14">
      <c r="A4" s="2" t="s">
        <v>163</v>
      </c>
      <c r="B4" s="2"/>
      <c r="C4" s="2"/>
      <c r="D4" s="2"/>
      <c r="E4" s="2" t="s">
        <v>16</v>
      </c>
      <c r="F4" s="2" t="s">
        <v>180</v>
      </c>
      <c r="G4" s="2"/>
      <c r="H4" s="2" t="s">
        <v>181</v>
      </c>
      <c r="I4" s="2"/>
      <c r="J4" s="2" t="s">
        <v>20</v>
      </c>
      <c r="K4" s="2"/>
      <c r="L4" s="2" t="s">
        <v>182</v>
      </c>
      <c r="M4" s="2"/>
      <c r="N4" s="2" t="s">
        <v>21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3" t="s">
        <v>183</v>
      </c>
      <c r="D6" s="3"/>
      <c r="E6" s="4">
        <f>SUM(E7)</f>
        <v>52</v>
      </c>
      <c r="F6" s="4">
        <f>SUM(E6:E6)</f>
        <v>52</v>
      </c>
      <c r="G6" s="4"/>
      <c r="H6" s="4">
        <f>SUM(H7)</f>
        <v>52</v>
      </c>
      <c r="I6" s="4"/>
      <c r="J6" s="2">
        <v>10</v>
      </c>
      <c r="K6" s="2"/>
      <c r="L6" s="27">
        <f>H6/F6</f>
        <v>1</v>
      </c>
      <c r="M6" s="27"/>
      <c r="N6" s="2">
        <v>10</v>
      </c>
    </row>
    <row r="7" ht="15" customHeight="1" spans="1:14">
      <c r="A7" s="2"/>
      <c r="B7" s="2"/>
      <c r="C7" s="2" t="s">
        <v>184</v>
      </c>
      <c r="D7" s="2"/>
      <c r="E7" s="4">
        <v>52</v>
      </c>
      <c r="F7" s="4">
        <v>52</v>
      </c>
      <c r="G7" s="4"/>
      <c r="H7" s="4">
        <v>52</v>
      </c>
      <c r="I7" s="4"/>
      <c r="J7" s="2" t="s">
        <v>24</v>
      </c>
      <c r="K7" s="2"/>
      <c r="L7" s="2"/>
      <c r="M7" s="2"/>
      <c r="N7" s="2" t="s">
        <v>24</v>
      </c>
    </row>
    <row r="8" ht="15" customHeight="1" spans="1:14">
      <c r="A8" s="2"/>
      <c r="B8" s="2"/>
      <c r="C8" s="2" t="s">
        <v>185</v>
      </c>
      <c r="D8" s="2"/>
      <c r="E8" s="4"/>
      <c r="F8" s="4"/>
      <c r="G8" s="4"/>
      <c r="H8" s="4"/>
      <c r="I8" s="4"/>
      <c r="J8" s="2" t="s">
        <v>24</v>
      </c>
      <c r="K8" s="2"/>
      <c r="L8" s="2"/>
      <c r="M8" s="2"/>
      <c r="N8" s="2" t="s">
        <v>24</v>
      </c>
    </row>
    <row r="9" ht="15" customHeight="1" spans="1:14">
      <c r="A9" s="2"/>
      <c r="B9" s="2"/>
      <c r="C9" s="2" t="s">
        <v>171</v>
      </c>
      <c r="D9" s="2"/>
      <c r="E9" s="4"/>
      <c r="F9" s="4"/>
      <c r="G9" s="4"/>
      <c r="H9" s="4"/>
      <c r="I9" s="4"/>
      <c r="J9" s="2" t="s">
        <v>24</v>
      </c>
      <c r="K9" s="2"/>
      <c r="L9" s="2"/>
      <c r="M9" s="2"/>
      <c r="N9" s="2" t="s">
        <v>24</v>
      </c>
    </row>
    <row r="10" ht="15" customHeight="1" spans="1:14">
      <c r="A10" s="2" t="s">
        <v>186</v>
      </c>
      <c r="B10" s="2" t="s">
        <v>27</v>
      </c>
      <c r="C10" s="2"/>
      <c r="D10" s="2"/>
      <c r="E10" s="2"/>
      <c r="F10" s="2"/>
      <c r="G10" s="2"/>
      <c r="H10" s="2" t="s">
        <v>187</v>
      </c>
      <c r="I10" s="2"/>
      <c r="J10" s="2"/>
      <c r="K10" s="2"/>
      <c r="L10" s="2"/>
      <c r="M10" s="2"/>
      <c r="N10" s="2"/>
    </row>
    <row r="11" ht="99" customHeight="1" spans="1:14">
      <c r="A11" s="2"/>
      <c r="B11" s="5" t="s">
        <v>237</v>
      </c>
      <c r="C11" s="5"/>
      <c r="D11" s="5"/>
      <c r="E11" s="5"/>
      <c r="F11" s="5"/>
      <c r="G11" s="5"/>
      <c r="H11" s="5" t="s">
        <v>238</v>
      </c>
      <c r="I11" s="5"/>
      <c r="J11" s="5"/>
      <c r="K11" s="5"/>
      <c r="L11" s="5"/>
      <c r="M11" s="5"/>
      <c r="N11" s="5"/>
    </row>
    <row r="12" ht="18.95" customHeight="1" spans="1:14">
      <c r="A12" s="26" t="s">
        <v>190</v>
      </c>
      <c r="B12" s="2" t="s">
        <v>36</v>
      </c>
      <c r="C12" s="2" t="s">
        <v>37</v>
      </c>
      <c r="D12" s="2" t="s">
        <v>38</v>
      </c>
      <c r="E12" s="2"/>
      <c r="F12" s="2"/>
      <c r="G12" s="2" t="s">
        <v>39</v>
      </c>
      <c r="H12" s="2" t="s">
        <v>40</v>
      </c>
      <c r="I12" s="2" t="s">
        <v>20</v>
      </c>
      <c r="J12" s="2"/>
      <c r="K12" s="2" t="s">
        <v>21</v>
      </c>
      <c r="L12" s="2"/>
      <c r="M12" s="2" t="s">
        <v>41</v>
      </c>
      <c r="N12" s="2"/>
    </row>
    <row r="13" ht="15" customHeight="1" spans="1:14">
      <c r="A13" s="26"/>
      <c r="B13" s="2" t="s">
        <v>191</v>
      </c>
      <c r="C13" s="2" t="s">
        <v>192</v>
      </c>
      <c r="D13" s="5" t="s">
        <v>239</v>
      </c>
      <c r="E13" s="5"/>
      <c r="F13" s="5"/>
      <c r="G13" s="2" t="s">
        <v>45</v>
      </c>
      <c r="H13" s="2" t="s">
        <v>45</v>
      </c>
      <c r="I13" s="2">
        <v>5</v>
      </c>
      <c r="J13" s="2"/>
      <c r="K13" s="2">
        <v>5</v>
      </c>
      <c r="L13" s="2"/>
      <c r="M13" s="2"/>
      <c r="N13" s="2"/>
    </row>
    <row r="14" ht="15" customHeight="1" spans="1:14">
      <c r="A14" s="26"/>
      <c r="B14" s="2"/>
      <c r="C14" s="2"/>
      <c r="D14" s="5" t="s">
        <v>240</v>
      </c>
      <c r="E14" s="5"/>
      <c r="F14" s="5"/>
      <c r="G14" s="2" t="s">
        <v>45</v>
      </c>
      <c r="H14" s="2" t="s">
        <v>45</v>
      </c>
      <c r="I14" s="2">
        <v>5</v>
      </c>
      <c r="J14" s="2"/>
      <c r="K14" s="2">
        <v>5</v>
      </c>
      <c r="L14" s="2"/>
      <c r="M14" s="2"/>
      <c r="N14" s="2"/>
    </row>
    <row r="15" ht="15" customHeight="1" spans="1:14">
      <c r="A15" s="26"/>
      <c r="B15" s="2"/>
      <c r="C15" s="2"/>
      <c r="D15" s="5" t="s">
        <v>241</v>
      </c>
      <c r="E15" s="5"/>
      <c r="F15" s="5"/>
      <c r="G15" s="2" t="s">
        <v>242</v>
      </c>
      <c r="H15" s="2" t="s">
        <v>243</v>
      </c>
      <c r="I15" s="2">
        <v>5</v>
      </c>
      <c r="J15" s="2"/>
      <c r="K15" s="2">
        <v>5</v>
      </c>
      <c r="L15" s="2"/>
      <c r="M15" s="2"/>
      <c r="N15" s="2"/>
    </row>
    <row r="16" ht="15" customHeight="1" spans="1:14">
      <c r="A16" s="26"/>
      <c r="B16" s="2"/>
      <c r="C16" s="2"/>
      <c r="D16" s="5" t="s">
        <v>244</v>
      </c>
      <c r="E16" s="5"/>
      <c r="F16" s="5"/>
      <c r="G16" s="2" t="s">
        <v>45</v>
      </c>
      <c r="H16" s="2" t="s">
        <v>45</v>
      </c>
      <c r="I16" s="2">
        <v>5</v>
      </c>
      <c r="J16" s="2"/>
      <c r="K16" s="2">
        <v>5</v>
      </c>
      <c r="L16" s="2"/>
      <c r="M16" s="2"/>
      <c r="N16" s="2"/>
    </row>
    <row r="17" ht="15" customHeight="1" spans="1:14">
      <c r="A17" s="26"/>
      <c r="B17" s="2"/>
      <c r="C17" s="2" t="s">
        <v>199</v>
      </c>
      <c r="D17" s="5" t="s">
        <v>245</v>
      </c>
      <c r="E17" s="5"/>
      <c r="F17" s="5"/>
      <c r="G17" s="2" t="s">
        <v>45</v>
      </c>
      <c r="H17" s="2" t="s">
        <v>45</v>
      </c>
      <c r="I17" s="2">
        <v>5</v>
      </c>
      <c r="J17" s="2"/>
      <c r="K17" s="2">
        <v>5</v>
      </c>
      <c r="L17" s="2"/>
      <c r="M17" s="2"/>
      <c r="N17" s="2"/>
    </row>
    <row r="18" ht="15" customHeight="1" spans="1:14">
      <c r="A18" s="26"/>
      <c r="B18" s="2"/>
      <c r="C18" s="2"/>
      <c r="D18" s="5" t="s">
        <v>246</v>
      </c>
      <c r="E18" s="5"/>
      <c r="F18" s="5"/>
      <c r="G18" s="2" t="s">
        <v>45</v>
      </c>
      <c r="H18" s="2" t="s">
        <v>45</v>
      </c>
      <c r="I18" s="2">
        <v>5</v>
      </c>
      <c r="J18" s="2"/>
      <c r="K18" s="2">
        <v>5</v>
      </c>
      <c r="L18" s="2"/>
      <c r="M18" s="2"/>
      <c r="N18" s="2"/>
    </row>
    <row r="19" ht="15" customHeight="1" spans="1:14">
      <c r="A19" s="26"/>
      <c r="B19" s="2"/>
      <c r="C19" s="2"/>
      <c r="D19" s="5" t="s">
        <v>247</v>
      </c>
      <c r="E19" s="5"/>
      <c r="F19" s="5"/>
      <c r="G19" s="2" t="s">
        <v>45</v>
      </c>
      <c r="H19" s="2" t="s">
        <v>45</v>
      </c>
      <c r="I19" s="2">
        <v>5</v>
      </c>
      <c r="J19" s="2"/>
      <c r="K19" s="2">
        <v>5</v>
      </c>
      <c r="L19" s="2"/>
      <c r="M19" s="2"/>
      <c r="N19" s="2"/>
    </row>
    <row r="20" ht="15" customHeight="1" spans="1:14">
      <c r="A20" s="26"/>
      <c r="B20" s="2"/>
      <c r="C20" s="2" t="s">
        <v>212</v>
      </c>
      <c r="D20" s="5" t="s">
        <v>248</v>
      </c>
      <c r="E20" s="5"/>
      <c r="F20" s="5"/>
      <c r="G20" s="2" t="s">
        <v>118</v>
      </c>
      <c r="H20" s="2" t="s">
        <v>45</v>
      </c>
      <c r="I20" s="2">
        <v>5</v>
      </c>
      <c r="J20" s="2"/>
      <c r="K20" s="2">
        <v>5</v>
      </c>
      <c r="L20" s="2"/>
      <c r="M20" s="2"/>
      <c r="N20" s="2"/>
    </row>
    <row r="21" ht="15" customHeight="1" spans="1:14">
      <c r="A21" s="26"/>
      <c r="B21" s="2"/>
      <c r="C21" s="2"/>
      <c r="D21" s="5" t="s">
        <v>249</v>
      </c>
      <c r="E21" s="5"/>
      <c r="F21" s="5"/>
      <c r="G21" s="2" t="s">
        <v>118</v>
      </c>
      <c r="H21" s="2" t="s">
        <v>45</v>
      </c>
      <c r="I21" s="2">
        <v>5</v>
      </c>
      <c r="J21" s="2"/>
      <c r="K21" s="2">
        <v>5</v>
      </c>
      <c r="L21" s="2"/>
      <c r="M21" s="2"/>
      <c r="N21" s="2"/>
    </row>
    <row r="22" ht="15" customHeight="1" spans="1:14">
      <c r="A22" s="26"/>
      <c r="B22" s="2"/>
      <c r="C22" s="2" t="s">
        <v>215</v>
      </c>
      <c r="D22" s="5" t="s">
        <v>216</v>
      </c>
      <c r="E22" s="5"/>
      <c r="F22" s="5"/>
      <c r="G22" s="2" t="s">
        <v>122</v>
      </c>
      <c r="H22" s="2" t="s">
        <v>45</v>
      </c>
      <c r="I22" s="2">
        <v>5</v>
      </c>
      <c r="J22" s="2"/>
      <c r="K22" s="2">
        <v>5</v>
      </c>
      <c r="L22" s="2"/>
      <c r="M22" s="2"/>
      <c r="N22" s="2"/>
    </row>
    <row r="23" ht="15" customHeight="1" spans="1:14">
      <c r="A23" s="26"/>
      <c r="B23" s="2" t="s">
        <v>217</v>
      </c>
      <c r="C23" s="2" t="s">
        <v>250</v>
      </c>
      <c r="D23" s="5" t="s">
        <v>251</v>
      </c>
      <c r="E23" s="5"/>
      <c r="F23" s="5"/>
      <c r="G23" s="2" t="s">
        <v>252</v>
      </c>
      <c r="H23" s="2" t="s">
        <v>45</v>
      </c>
      <c r="I23" s="2">
        <v>7.5</v>
      </c>
      <c r="J23" s="2"/>
      <c r="K23" s="2">
        <v>7.5</v>
      </c>
      <c r="L23" s="2"/>
      <c r="M23" s="2"/>
      <c r="N23" s="2"/>
    </row>
    <row r="24" ht="15" customHeight="1" spans="1:14">
      <c r="A24" s="26"/>
      <c r="B24" s="2"/>
      <c r="C24" s="2"/>
      <c r="D24" s="5" t="s">
        <v>253</v>
      </c>
      <c r="E24" s="5"/>
      <c r="F24" s="5"/>
      <c r="G24" s="2" t="s">
        <v>59</v>
      </c>
      <c r="H24" s="2" t="s">
        <v>45</v>
      </c>
      <c r="I24" s="2">
        <v>7.5</v>
      </c>
      <c r="J24" s="2"/>
      <c r="K24" s="2">
        <v>7.5</v>
      </c>
      <c r="L24" s="2"/>
      <c r="M24" s="2"/>
      <c r="N24" s="2"/>
    </row>
    <row r="25" ht="15" customHeight="1" spans="1:14">
      <c r="A25" s="26"/>
      <c r="B25" s="2"/>
      <c r="C25" s="2"/>
      <c r="D25" s="5" t="s">
        <v>254</v>
      </c>
      <c r="E25" s="5"/>
      <c r="F25" s="5"/>
      <c r="G25" s="2" t="s">
        <v>255</v>
      </c>
      <c r="H25" s="2" t="s">
        <v>45</v>
      </c>
      <c r="I25" s="2">
        <v>7.5</v>
      </c>
      <c r="J25" s="2"/>
      <c r="K25" s="2">
        <v>7.5</v>
      </c>
      <c r="L25" s="2"/>
      <c r="M25" s="2"/>
      <c r="N25" s="2"/>
    </row>
    <row r="26" ht="21.8" spans="1:14">
      <c r="A26" s="26"/>
      <c r="B26" s="2"/>
      <c r="C26" s="2" t="s">
        <v>227</v>
      </c>
      <c r="D26" s="5" t="s">
        <v>256</v>
      </c>
      <c r="E26" s="5"/>
      <c r="F26" s="5"/>
      <c r="G26" s="2" t="s">
        <v>59</v>
      </c>
      <c r="H26" s="2" t="s">
        <v>45</v>
      </c>
      <c r="I26" s="2">
        <v>7.5</v>
      </c>
      <c r="J26" s="2"/>
      <c r="K26" s="2">
        <v>7.5</v>
      </c>
      <c r="L26" s="2"/>
      <c r="M26" s="2"/>
      <c r="N26" s="2"/>
    </row>
    <row r="27" ht="32.65" spans="1:14">
      <c r="A27" s="26"/>
      <c r="B27" s="2" t="s">
        <v>230</v>
      </c>
      <c r="C27" s="2" t="s">
        <v>231</v>
      </c>
      <c r="D27" s="5" t="s">
        <v>257</v>
      </c>
      <c r="E27" s="5"/>
      <c r="F27" s="5"/>
      <c r="G27" s="2" t="s">
        <v>45</v>
      </c>
      <c r="H27" s="2" t="s">
        <v>155</v>
      </c>
      <c r="I27" s="2">
        <v>10</v>
      </c>
      <c r="J27" s="2"/>
      <c r="K27" s="2">
        <v>10</v>
      </c>
      <c r="L27" s="2"/>
      <c r="M27" s="2"/>
      <c r="N27" s="2"/>
    </row>
    <row r="28" ht="15" customHeight="1" spans="1:14">
      <c r="A28" s="2" t="s">
        <v>233</v>
      </c>
      <c r="B28" s="2"/>
      <c r="C28" s="2"/>
      <c r="D28" s="2"/>
      <c r="E28" s="2"/>
      <c r="F28" s="2"/>
      <c r="G28" s="2"/>
      <c r="H28" s="2"/>
      <c r="I28" s="2">
        <v>100</v>
      </c>
      <c r="J28" s="2"/>
      <c r="K28" s="2">
        <f>SUM(K13:L27)+10</f>
        <v>100</v>
      </c>
      <c r="L28" s="2"/>
      <c r="M28" s="24" t="s">
        <v>157</v>
      </c>
      <c r="N28" s="24"/>
    </row>
    <row r="29" spans="1:14">
      <c r="A29" s="16" t="s">
        <v>234</v>
      </c>
      <c r="B29" s="17" t="s">
        <v>235</v>
      </c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25"/>
    </row>
    <row r="30" ht="15.95" customHeight="1"/>
  </sheetData>
  <mergeCells count="116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A28:H28"/>
    <mergeCell ref="I28:J28"/>
    <mergeCell ref="K28:L28"/>
    <mergeCell ref="M28:N28"/>
    <mergeCell ref="B29:N29"/>
    <mergeCell ref="A10:A11"/>
    <mergeCell ref="A12:A27"/>
    <mergeCell ref="B13:B22"/>
    <mergeCell ref="B23:B26"/>
    <mergeCell ref="C13:C16"/>
    <mergeCell ref="C17:C19"/>
    <mergeCell ref="C20:C21"/>
    <mergeCell ref="C23:C25"/>
    <mergeCell ref="E4:E5"/>
    <mergeCell ref="N4:N5"/>
    <mergeCell ref="C4:D5"/>
    <mergeCell ref="F4:G5"/>
    <mergeCell ref="H4:I5"/>
    <mergeCell ref="J4:K5"/>
    <mergeCell ref="L4:M5"/>
    <mergeCell ref="A4:B9"/>
  </mergeCells>
  <pageMargins left="0.75" right="0.75" top="1" bottom="1" header="0.5" footer="0.5"/>
  <pageSetup paperSize="9" scale="85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2"/>
  <sheetViews>
    <sheetView workbookViewId="0">
      <selection activeCell="P21" sqref="P21"/>
    </sheetView>
  </sheetViews>
  <sheetFormatPr defaultColWidth="9" defaultRowHeight="14.5"/>
  <cols>
    <col min="1" max="1" width="5.24770642201835" customWidth="1"/>
    <col min="3" max="3" width="8.6605504587156" customWidth="1"/>
    <col min="5" max="5" width="12.3761467889908" customWidth="1"/>
    <col min="6" max="6" width="2.37614678899083" customWidth="1"/>
    <col min="7" max="7" width="10.8715596330275" customWidth="1"/>
    <col min="8" max="8" width="10.1284403669725" customWidth="1"/>
    <col min="9" max="9" width="6.87155963302752" customWidth="1"/>
    <col min="10" max="10" width="0.871559633027523" customWidth="1"/>
    <col min="11" max="11" width="8" customWidth="1"/>
    <col min="12" max="12" width="1" customWidth="1"/>
    <col min="13" max="13" width="6.87155963302752" customWidth="1"/>
    <col min="14" max="14" width="12.8715596330275" customWidth="1"/>
  </cols>
  <sheetData>
    <row r="1" ht="42" customHeight="1" spans="1:14">
      <c r="A1" s="1" t="s">
        <v>177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161</v>
      </c>
      <c r="B2" s="2"/>
      <c r="C2" s="2" t="s">
        <v>258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162</v>
      </c>
      <c r="B3" s="2"/>
      <c r="C3" s="2" t="s">
        <v>173</v>
      </c>
      <c r="D3" s="2"/>
      <c r="E3" s="2"/>
      <c r="F3" s="2"/>
      <c r="G3" s="2"/>
      <c r="H3" s="2" t="s">
        <v>179</v>
      </c>
      <c r="I3" s="2"/>
      <c r="J3" s="2" t="s">
        <v>14</v>
      </c>
      <c r="K3" s="2"/>
      <c r="L3" s="2"/>
      <c r="M3" s="2"/>
      <c r="N3" s="2"/>
    </row>
    <row r="4" ht="15" customHeight="1" spans="1:14">
      <c r="A4" s="2" t="s">
        <v>163</v>
      </c>
      <c r="B4" s="2"/>
      <c r="C4" s="2"/>
      <c r="D4" s="2"/>
      <c r="E4" s="2" t="s">
        <v>16</v>
      </c>
      <c r="F4" s="2" t="s">
        <v>180</v>
      </c>
      <c r="G4" s="2"/>
      <c r="H4" s="2" t="s">
        <v>181</v>
      </c>
      <c r="I4" s="2"/>
      <c r="J4" s="2" t="s">
        <v>20</v>
      </c>
      <c r="K4" s="2"/>
      <c r="L4" s="2" t="s">
        <v>182</v>
      </c>
      <c r="M4" s="2"/>
      <c r="N4" s="2" t="s">
        <v>21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3" t="s">
        <v>183</v>
      </c>
      <c r="D6" s="3"/>
      <c r="E6" s="4">
        <f>SUM(E7)</f>
        <v>215</v>
      </c>
      <c r="F6" s="4">
        <f>SUM(F7)</f>
        <v>435</v>
      </c>
      <c r="G6" s="4"/>
      <c r="H6" s="4">
        <f>SUM(H7)</f>
        <v>433.18</v>
      </c>
      <c r="I6" s="4"/>
      <c r="J6" s="2">
        <v>10</v>
      </c>
      <c r="K6" s="2"/>
      <c r="L6" s="19">
        <f>H6/F6</f>
        <v>0.995816091954023</v>
      </c>
      <c r="M6" s="19"/>
      <c r="N6" s="2">
        <v>9.96</v>
      </c>
    </row>
    <row r="7" ht="15" customHeight="1" spans="1:14">
      <c r="A7" s="2"/>
      <c r="B7" s="2"/>
      <c r="C7" s="2" t="s">
        <v>184</v>
      </c>
      <c r="D7" s="2"/>
      <c r="E7" s="4">
        <v>215</v>
      </c>
      <c r="F7" s="4">
        <v>435</v>
      </c>
      <c r="G7" s="4"/>
      <c r="H7" s="4">
        <v>433.18</v>
      </c>
      <c r="I7" s="4"/>
      <c r="J7" s="2" t="s">
        <v>24</v>
      </c>
      <c r="K7" s="2"/>
      <c r="L7" s="2"/>
      <c r="M7" s="2"/>
      <c r="N7" s="2" t="s">
        <v>24</v>
      </c>
    </row>
    <row r="8" ht="15" customHeight="1" spans="1:14">
      <c r="A8" s="2"/>
      <c r="B8" s="2"/>
      <c r="C8" s="2" t="s">
        <v>185</v>
      </c>
      <c r="D8" s="2"/>
      <c r="E8" s="4"/>
      <c r="F8" s="4"/>
      <c r="G8" s="4"/>
      <c r="H8" s="4"/>
      <c r="I8" s="4"/>
      <c r="J8" s="2" t="s">
        <v>24</v>
      </c>
      <c r="K8" s="2"/>
      <c r="L8" s="2"/>
      <c r="M8" s="2"/>
      <c r="N8" s="2" t="s">
        <v>24</v>
      </c>
    </row>
    <row r="9" ht="15" customHeight="1" spans="1:14">
      <c r="A9" s="2"/>
      <c r="B9" s="2"/>
      <c r="C9" s="2" t="s">
        <v>171</v>
      </c>
      <c r="D9" s="2"/>
      <c r="E9" s="2"/>
      <c r="F9" s="2"/>
      <c r="G9" s="2"/>
      <c r="H9" s="2"/>
      <c r="I9" s="2"/>
      <c r="J9" s="2" t="s">
        <v>24</v>
      </c>
      <c r="K9" s="2"/>
      <c r="L9" s="2"/>
      <c r="M9" s="2"/>
      <c r="N9" s="2" t="s">
        <v>24</v>
      </c>
    </row>
    <row r="10" ht="15" customHeight="1" spans="1:14">
      <c r="A10" s="2" t="s">
        <v>186</v>
      </c>
      <c r="B10" s="2" t="s">
        <v>27</v>
      </c>
      <c r="C10" s="2"/>
      <c r="D10" s="2"/>
      <c r="E10" s="2"/>
      <c r="F10" s="2"/>
      <c r="G10" s="2"/>
      <c r="H10" s="2" t="s">
        <v>187</v>
      </c>
      <c r="I10" s="2"/>
      <c r="J10" s="2"/>
      <c r="K10" s="2"/>
      <c r="L10" s="2"/>
      <c r="M10" s="2"/>
      <c r="N10" s="2"/>
    </row>
    <row r="11" ht="42" customHeight="1" spans="1:14">
      <c r="A11" s="2"/>
      <c r="B11" s="5" t="s">
        <v>259</v>
      </c>
      <c r="C11" s="5"/>
      <c r="D11" s="5"/>
      <c r="E11" s="5"/>
      <c r="F11" s="5"/>
      <c r="G11" s="5"/>
      <c r="H11" s="5" t="s">
        <v>260</v>
      </c>
      <c r="I11" s="5"/>
      <c r="J11" s="5"/>
      <c r="K11" s="5"/>
      <c r="L11" s="5"/>
      <c r="M11" s="5"/>
      <c r="N11" s="5"/>
    </row>
    <row r="12" ht="18.95" customHeight="1" spans="1:14">
      <c r="A12" s="6" t="s">
        <v>190</v>
      </c>
      <c r="B12" s="2" t="s">
        <v>36</v>
      </c>
      <c r="C12" s="2" t="s">
        <v>37</v>
      </c>
      <c r="D12" s="2" t="s">
        <v>38</v>
      </c>
      <c r="E12" s="2"/>
      <c r="F12" s="2"/>
      <c r="G12" s="2" t="s">
        <v>39</v>
      </c>
      <c r="H12" s="2" t="s">
        <v>40</v>
      </c>
      <c r="I12" s="2" t="s">
        <v>20</v>
      </c>
      <c r="J12" s="2"/>
      <c r="K12" s="2" t="s">
        <v>21</v>
      </c>
      <c r="L12" s="2"/>
      <c r="M12" s="2" t="s">
        <v>41</v>
      </c>
      <c r="N12" s="2"/>
    </row>
    <row r="13" ht="15" customHeight="1" spans="1:14">
      <c r="A13" s="7"/>
      <c r="B13" s="2" t="s">
        <v>191</v>
      </c>
      <c r="C13" s="2" t="s">
        <v>192</v>
      </c>
      <c r="D13" s="5" t="s">
        <v>261</v>
      </c>
      <c r="E13" s="5"/>
      <c r="F13" s="5"/>
      <c r="G13" s="8" t="s">
        <v>45</v>
      </c>
      <c r="H13" s="2" t="s">
        <v>45</v>
      </c>
      <c r="I13" s="2">
        <v>4.54</v>
      </c>
      <c r="J13" s="2"/>
      <c r="K13" s="2">
        <v>4.54</v>
      </c>
      <c r="L13" s="2"/>
      <c r="M13" s="2"/>
      <c r="N13" s="2"/>
    </row>
    <row r="14" ht="15" customHeight="1" spans="1:14">
      <c r="A14" s="7"/>
      <c r="B14" s="2"/>
      <c r="C14" s="2"/>
      <c r="D14" s="5" t="s">
        <v>262</v>
      </c>
      <c r="E14" s="5"/>
      <c r="F14" s="5"/>
      <c r="G14" s="8" t="s">
        <v>263</v>
      </c>
      <c r="H14" s="8" t="s">
        <v>263</v>
      </c>
      <c r="I14" s="2">
        <v>4.6</v>
      </c>
      <c r="J14" s="2"/>
      <c r="K14" s="2">
        <v>4.6</v>
      </c>
      <c r="L14" s="2"/>
      <c r="M14" s="2"/>
      <c r="N14" s="2"/>
    </row>
    <row r="15" ht="15" customHeight="1" spans="1:14">
      <c r="A15" s="7"/>
      <c r="B15" s="2"/>
      <c r="C15" s="2"/>
      <c r="D15" s="5" t="s">
        <v>264</v>
      </c>
      <c r="E15" s="5"/>
      <c r="F15" s="5"/>
      <c r="G15" s="8" t="s">
        <v>148</v>
      </c>
      <c r="H15" s="2" t="s">
        <v>265</v>
      </c>
      <c r="I15" s="2">
        <v>4.54</v>
      </c>
      <c r="J15" s="2"/>
      <c r="K15" s="2">
        <v>4.54</v>
      </c>
      <c r="L15" s="2"/>
      <c r="M15" s="2"/>
      <c r="N15" s="2"/>
    </row>
    <row r="16" ht="15" customHeight="1" spans="1:14">
      <c r="A16" s="7"/>
      <c r="B16" s="2"/>
      <c r="C16" s="2"/>
      <c r="D16" s="5" t="s">
        <v>266</v>
      </c>
      <c r="E16" s="5"/>
      <c r="F16" s="5"/>
      <c r="G16" s="8" t="s">
        <v>148</v>
      </c>
      <c r="H16" s="2" t="s">
        <v>45</v>
      </c>
      <c r="I16" s="2">
        <v>4.54</v>
      </c>
      <c r="J16" s="2"/>
      <c r="K16" s="2">
        <v>4.54</v>
      </c>
      <c r="L16" s="2"/>
      <c r="M16" s="2"/>
      <c r="N16" s="2"/>
    </row>
    <row r="17" ht="15" customHeight="1" spans="1:14">
      <c r="A17" s="7"/>
      <c r="B17" s="2"/>
      <c r="C17" s="2" t="s">
        <v>199</v>
      </c>
      <c r="D17" s="5" t="s">
        <v>267</v>
      </c>
      <c r="E17" s="5"/>
      <c r="F17" s="5"/>
      <c r="G17" s="8" t="s">
        <v>45</v>
      </c>
      <c r="H17" s="2" t="s">
        <v>45</v>
      </c>
      <c r="I17" s="2">
        <v>4.54</v>
      </c>
      <c r="J17" s="2"/>
      <c r="K17" s="2">
        <v>4.54</v>
      </c>
      <c r="L17" s="2"/>
      <c r="M17" s="2"/>
      <c r="N17" s="2"/>
    </row>
    <row r="18" ht="15" customHeight="1" spans="1:14">
      <c r="A18" s="7"/>
      <c r="B18" s="2"/>
      <c r="C18" s="2"/>
      <c r="D18" s="5" t="s">
        <v>203</v>
      </c>
      <c r="E18" s="5"/>
      <c r="F18" s="5"/>
      <c r="G18" s="8" t="s">
        <v>204</v>
      </c>
      <c r="H18" s="2" t="s">
        <v>45</v>
      </c>
      <c r="I18" s="2">
        <v>4.54</v>
      </c>
      <c r="J18" s="2"/>
      <c r="K18" s="2">
        <v>4.54</v>
      </c>
      <c r="L18" s="2"/>
      <c r="M18" s="2"/>
      <c r="N18" s="2"/>
    </row>
    <row r="19" ht="15" customHeight="1" spans="1:14">
      <c r="A19" s="7"/>
      <c r="B19" s="2"/>
      <c r="C19" s="2"/>
      <c r="D19" s="5" t="s">
        <v>268</v>
      </c>
      <c r="E19" s="5"/>
      <c r="F19" s="5"/>
      <c r="G19" s="8" t="s">
        <v>45</v>
      </c>
      <c r="H19" s="2" t="s">
        <v>45</v>
      </c>
      <c r="I19" s="2">
        <v>4.54</v>
      </c>
      <c r="J19" s="2"/>
      <c r="K19" s="2">
        <v>4.54</v>
      </c>
      <c r="L19" s="2"/>
      <c r="M19" s="2"/>
      <c r="N19" s="2"/>
    </row>
    <row r="20" ht="15" customHeight="1" spans="1:14">
      <c r="A20" s="7"/>
      <c r="B20" s="2"/>
      <c r="C20" s="9" t="s">
        <v>212</v>
      </c>
      <c r="D20" s="5" t="s">
        <v>269</v>
      </c>
      <c r="E20" s="5"/>
      <c r="F20" s="5"/>
      <c r="G20" s="8" t="s">
        <v>118</v>
      </c>
      <c r="H20" s="2" t="s">
        <v>45</v>
      </c>
      <c r="I20" s="2">
        <v>4.54</v>
      </c>
      <c r="J20" s="2"/>
      <c r="K20" s="2">
        <v>4.54</v>
      </c>
      <c r="L20" s="2"/>
      <c r="M20" s="2"/>
      <c r="N20" s="2"/>
    </row>
    <row r="21" ht="15" customHeight="1" spans="1:14">
      <c r="A21" s="7"/>
      <c r="B21" s="2"/>
      <c r="C21" s="10"/>
      <c r="D21" s="5" t="s">
        <v>270</v>
      </c>
      <c r="E21" s="5"/>
      <c r="F21" s="5"/>
      <c r="G21" s="8" t="s">
        <v>118</v>
      </c>
      <c r="H21" s="2" t="s">
        <v>45</v>
      </c>
      <c r="I21" s="2">
        <v>4.54</v>
      </c>
      <c r="J21" s="2"/>
      <c r="K21" s="2">
        <v>4.54</v>
      </c>
      <c r="L21" s="2"/>
      <c r="M21" s="2"/>
      <c r="N21" s="2"/>
    </row>
    <row r="22" ht="15" customHeight="1" spans="1:14">
      <c r="A22" s="7"/>
      <c r="B22" s="2"/>
      <c r="C22" s="11"/>
      <c r="D22" s="12" t="s">
        <v>213</v>
      </c>
      <c r="E22" s="13"/>
      <c r="F22" s="14"/>
      <c r="G22" s="8" t="s">
        <v>118</v>
      </c>
      <c r="H22" s="2" t="s">
        <v>45</v>
      </c>
      <c r="I22" s="2">
        <v>4.54</v>
      </c>
      <c r="J22" s="2"/>
      <c r="K22" s="2">
        <v>4.54</v>
      </c>
      <c r="L22" s="2"/>
      <c r="M22" s="20"/>
      <c r="N22" s="21"/>
    </row>
    <row r="23" ht="15" customHeight="1" spans="1:14">
      <c r="A23" s="7"/>
      <c r="B23" s="2"/>
      <c r="C23" s="2" t="s">
        <v>215</v>
      </c>
      <c r="D23" s="5" t="s">
        <v>216</v>
      </c>
      <c r="E23" s="5"/>
      <c r="F23" s="5"/>
      <c r="G23" s="8" t="s">
        <v>122</v>
      </c>
      <c r="H23" s="2" t="s">
        <v>45</v>
      </c>
      <c r="I23" s="2">
        <v>4.54</v>
      </c>
      <c r="J23" s="2"/>
      <c r="K23" s="2">
        <v>4.54</v>
      </c>
      <c r="L23" s="2"/>
      <c r="M23" s="2"/>
      <c r="N23" s="2"/>
    </row>
    <row r="24" ht="15" customHeight="1" spans="1:14">
      <c r="A24" s="7"/>
      <c r="B24" s="2" t="s">
        <v>217</v>
      </c>
      <c r="C24" s="2" t="s">
        <v>250</v>
      </c>
      <c r="D24" s="5" t="s">
        <v>271</v>
      </c>
      <c r="E24" s="5"/>
      <c r="F24" s="5"/>
      <c r="G24" s="2" t="s">
        <v>252</v>
      </c>
      <c r="H24" s="2" t="s">
        <v>45</v>
      </c>
      <c r="I24" s="2">
        <v>7.5</v>
      </c>
      <c r="J24" s="2"/>
      <c r="K24" s="2">
        <v>7.5</v>
      </c>
      <c r="L24" s="2"/>
      <c r="M24" s="2"/>
      <c r="N24" s="2"/>
    </row>
    <row r="25" ht="15" customHeight="1" spans="1:14">
      <c r="A25" s="7"/>
      <c r="B25" s="2"/>
      <c r="C25" s="2"/>
      <c r="D25" s="5" t="s">
        <v>272</v>
      </c>
      <c r="E25" s="5"/>
      <c r="F25" s="5"/>
      <c r="G25" s="2" t="s">
        <v>131</v>
      </c>
      <c r="H25" s="2" t="s">
        <v>45</v>
      </c>
      <c r="I25" s="2">
        <v>7.5</v>
      </c>
      <c r="J25" s="2"/>
      <c r="K25" s="2">
        <v>7.5</v>
      </c>
      <c r="L25" s="2"/>
      <c r="M25" s="2"/>
      <c r="N25" s="2"/>
    </row>
    <row r="26" ht="15" customHeight="1" spans="1:14">
      <c r="A26" s="7"/>
      <c r="B26" s="2"/>
      <c r="C26" s="2" t="s">
        <v>227</v>
      </c>
      <c r="D26" s="5" t="s">
        <v>273</v>
      </c>
      <c r="E26" s="5"/>
      <c r="F26" s="5"/>
      <c r="G26" s="2" t="s">
        <v>59</v>
      </c>
      <c r="H26" s="2" t="s">
        <v>45</v>
      </c>
      <c r="I26" s="2">
        <v>7.5</v>
      </c>
      <c r="J26" s="2"/>
      <c r="K26" s="2">
        <v>7.5</v>
      </c>
      <c r="L26" s="2"/>
      <c r="M26" s="2"/>
      <c r="N26" s="2"/>
    </row>
    <row r="27" ht="15" customHeight="1" spans="1:14">
      <c r="A27" s="7"/>
      <c r="B27" s="2"/>
      <c r="C27" s="2"/>
      <c r="D27" s="5" t="s">
        <v>274</v>
      </c>
      <c r="E27" s="5"/>
      <c r="F27" s="5"/>
      <c r="G27" s="2" t="s">
        <v>59</v>
      </c>
      <c r="H27" s="2" t="s">
        <v>45</v>
      </c>
      <c r="I27" s="2">
        <v>7.5</v>
      </c>
      <c r="J27" s="2"/>
      <c r="K27" s="2">
        <v>7.5</v>
      </c>
      <c r="L27" s="2"/>
      <c r="M27" s="2"/>
      <c r="N27" s="2"/>
    </row>
    <row r="28" ht="15" customHeight="1" spans="1:14">
      <c r="A28" s="7"/>
      <c r="B28" s="9" t="s">
        <v>230</v>
      </c>
      <c r="C28" s="9" t="s">
        <v>231</v>
      </c>
      <c r="D28" s="5" t="s">
        <v>275</v>
      </c>
      <c r="E28" s="5"/>
      <c r="F28" s="5"/>
      <c r="G28" s="2" t="s">
        <v>45</v>
      </c>
      <c r="H28" s="2" t="s">
        <v>155</v>
      </c>
      <c r="I28" s="2">
        <v>3.33</v>
      </c>
      <c r="J28" s="2"/>
      <c r="K28" s="2">
        <v>3.33</v>
      </c>
      <c r="L28" s="2"/>
      <c r="M28" s="2"/>
      <c r="N28" s="2"/>
    </row>
    <row r="29" ht="15" customHeight="1" spans="1:14">
      <c r="A29" s="7"/>
      <c r="B29" s="10"/>
      <c r="C29" s="10"/>
      <c r="D29" s="5" t="s">
        <v>257</v>
      </c>
      <c r="E29" s="5"/>
      <c r="F29" s="5"/>
      <c r="G29" s="2" t="s">
        <v>45</v>
      </c>
      <c r="H29" s="2" t="s">
        <v>155</v>
      </c>
      <c r="I29" s="2">
        <v>3.33</v>
      </c>
      <c r="J29" s="2"/>
      <c r="K29" s="2">
        <v>3.33</v>
      </c>
      <c r="L29" s="2"/>
      <c r="M29" s="2"/>
      <c r="N29" s="2"/>
    </row>
    <row r="30" ht="15" customHeight="1" spans="1:14">
      <c r="A30" s="15"/>
      <c r="B30" s="11"/>
      <c r="C30" s="11"/>
      <c r="D30" s="12" t="s">
        <v>232</v>
      </c>
      <c r="E30" s="13"/>
      <c r="F30" s="14"/>
      <c r="G30" s="2" t="s">
        <v>45</v>
      </c>
      <c r="H30" s="2" t="s">
        <v>149</v>
      </c>
      <c r="I30" s="2">
        <v>3.34</v>
      </c>
      <c r="J30" s="2"/>
      <c r="K30" s="2">
        <v>3.34</v>
      </c>
      <c r="L30" s="2"/>
      <c r="M30" s="22"/>
      <c r="N30" s="23"/>
    </row>
    <row r="31" ht="15" customHeight="1" spans="1:14">
      <c r="A31" s="2" t="s">
        <v>233</v>
      </c>
      <c r="B31" s="2"/>
      <c r="C31" s="2"/>
      <c r="D31" s="2"/>
      <c r="E31" s="2"/>
      <c r="F31" s="2"/>
      <c r="G31" s="2"/>
      <c r="H31" s="2"/>
      <c r="I31" s="2">
        <v>100</v>
      </c>
      <c r="J31" s="2"/>
      <c r="K31" s="2">
        <v>99.96</v>
      </c>
      <c r="L31" s="2"/>
      <c r="M31" s="24" t="s">
        <v>157</v>
      </c>
      <c r="N31" s="24"/>
    </row>
    <row r="32" spans="1:14">
      <c r="A32" s="16" t="s">
        <v>234</v>
      </c>
      <c r="B32" s="17" t="s">
        <v>235</v>
      </c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25"/>
    </row>
  </sheetData>
  <mergeCells count="131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A31:H31"/>
    <mergeCell ref="I31:J31"/>
    <mergeCell ref="K31:L31"/>
    <mergeCell ref="M31:N31"/>
    <mergeCell ref="B32:N32"/>
    <mergeCell ref="A10:A11"/>
    <mergeCell ref="A12:A30"/>
    <mergeCell ref="B13:B23"/>
    <mergeCell ref="B24:B27"/>
    <mergeCell ref="B28:B30"/>
    <mergeCell ref="C13:C16"/>
    <mergeCell ref="C17:C19"/>
    <mergeCell ref="C20:C22"/>
    <mergeCell ref="C24:C25"/>
    <mergeCell ref="C26:C27"/>
    <mergeCell ref="C28:C30"/>
    <mergeCell ref="E4:E5"/>
    <mergeCell ref="N4:N5"/>
    <mergeCell ref="C4:D5"/>
    <mergeCell ref="F4:G5"/>
    <mergeCell ref="H4:I5"/>
    <mergeCell ref="J4:K5"/>
    <mergeCell ref="L4:M5"/>
    <mergeCell ref="A4:B9"/>
  </mergeCells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封面</vt:lpstr>
      <vt:lpstr>目录</vt:lpstr>
      <vt:lpstr>省级部门（单位）整体支出绩效自评表（参考模板）</vt:lpstr>
      <vt:lpstr>部门预算项目支出绩效自评结果汇总表</vt:lpstr>
      <vt:lpstr>办案业务费</vt:lpstr>
      <vt:lpstr>物业费</vt:lpstr>
      <vt:lpstr>业务费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魏世公爵</cp:lastModifiedBy>
  <dcterms:created xsi:type="dcterms:W3CDTF">2018-12-05T16:45:00Z</dcterms:created>
  <dcterms:modified xsi:type="dcterms:W3CDTF">2023-03-22T07:34:42Z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0E0F3F43B4A44DC4A21932D6B477EA4E</vt:lpwstr>
  </property>
</Properties>
</file>