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989" activeTab="6"/>
  </bookViews>
  <sheets>
    <sheet name="封面" sheetId="1" r:id="rId1"/>
    <sheet name="目录" sheetId="2" r:id="rId2"/>
    <sheet name="省级部门（单位）整体支出绩效自评表（参考模板）" sheetId="3" r:id="rId3"/>
    <sheet name="部门预算项目支出绩效自评结果汇总表" sheetId="4" r:id="rId4"/>
    <sheet name="办案业务费" sheetId="5" r:id="rId5"/>
    <sheet name="物业费" sheetId="6" r:id="rId6"/>
    <sheet name="  全省法院业务费" sheetId="7" r:id="rId7"/>
  </sheets>
  <calcPr calcId="144525"/>
</workbook>
</file>

<file path=xl/sharedStrings.xml><?xml version="1.0" encoding="utf-8"?>
<sst xmlns="http://schemas.openxmlformats.org/spreadsheetml/2006/main" count="508" uniqueCount="240">
  <si>
    <t>附件1</t>
  </si>
  <si>
    <r>
      <rPr>
        <b/>
        <sz val="36"/>
        <color rgb="FF000000"/>
        <rFont val="宋体"/>
        <charset val="134"/>
      </rPr>
      <t>2022年度省级预算执行情况绩效自评报表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</si>
  <si>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编报部门（单位公章）：兰州铁路运输法院</t>
  </si>
  <si>
    <t xml:space="preserve">                                 编报日期：2023年2月</t>
  </si>
  <si>
    <t xml:space="preserve">                                 联系人及电话：樊旭    0931-5199646   </t>
  </si>
  <si>
    <t>2022年度省级预算执行情况绩效自评报表目录</t>
  </si>
  <si>
    <t>一、部门自评报告</t>
  </si>
  <si>
    <t>二、部门整体支出自评表</t>
  </si>
  <si>
    <t>三、部门预算项目支出绩效自评结果汇总表</t>
  </si>
  <si>
    <t xml:space="preserve">  1.办案业务费项目绩效自评表</t>
  </si>
  <si>
    <t xml:space="preserve">  2.物业费项目绩效自评表</t>
  </si>
  <si>
    <t xml:space="preserve">  3.全省法院业务费项目绩效自评表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</si>
  <si>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兰州铁路运输法院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</si>
  <si>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</si>
  <si>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兰州铁路运输法院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</si>
  <si>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</si>
  <si>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</si>
  <si>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</si>
  <si>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</si>
  <si>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</si>
  <si>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</si>
  <si>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</si>
  <si>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</si>
  <si>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</si>
  <si>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</si>
  <si>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</si>
  <si>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</si>
  <si>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</si>
  <si>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</si>
  <si>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目标1：发挥审判职能作用，更好地维护国家法制、法律的权威、公平和正义，维护社会稳定和谐,各类案件结案率达到80%以上。</t>
  </si>
  <si>
    <t>目标1完成情况：2022年共受理各类案件2866件(含旧存161件)，同比上升58.69%，结案2677件，同比上升62.55%，结案率93.82%，平均审执期限73.01天，法定审限内结案率100%，收结案数均创历史新高。其中，刑事案件24件，审结17件，结案率70.83%；行政案件315件，审结277件，结案率88.22%；国家赔偿与司法救助案件10件，审结5件，结案率50%；民事案件1859件，审结1730件，结案率 93.56%；执行案件658件，执结648件，执结率98.78%。</t>
  </si>
  <si>
    <r>
      <rPr>
        <sz val="10"/>
        <color rgb="FF000000"/>
        <rFont val="宋体"/>
        <charset val="134"/>
      </rPr>
      <t>目标2：坚持以人民为中心的发展思想，</t>
    </r>
    <r>
      <rPr>
        <sz val="10"/>
        <color rgb="FF000000"/>
        <rFont val="宋体"/>
        <charset val="134"/>
      </rPr>
      <t>着力促进审判体系和审判能力现代化，坚持司法为民便民。</t>
    </r>
  </si>
  <si>
    <t>目标2完成情况：开展“送法进企业”活动，提供精准化司法服务8次，有效提升企业防范风险能力；强化一站式建设，完善移动微法院、网上立案、跨域立案、电子送达等线上诉讼服务体系。全年完成网上立案1665件，网上缴费571件，送达平台推送案件1677件，让“小窗口”实现“大服务”。完善人民法院调解平台多元解纷机制，纳入14名特邀调解员和3家特邀调解组织，全力推行“诉前调解+司法确认”，推动多元解纷功能整合、资源聚合、力量统合；依托“法律六进”“公众开放日”和宪法宣传周，将庭审解纷“搬”进行政机关、企业行业、各大高校、田间地头、街头巷尾共21次，发放宣传材料万余份，变“坐堂问案”为“上门服务”，变“宣判”为“宣讲”。</t>
  </si>
  <si>
    <t>目标3：加强党的政治建设，推动法院工作新发展。</t>
  </si>
  <si>
    <t>目标3完成情况：坚持党对司法工作的绝建设，做好政治能力提升“加法”对领导，把学习宣传贯彻党的二十大精神作为首要政治任务，全年召开党组理论学习中心组学习会议33次，各支部专题研讨380人次，青年理论学习小组学习研讨180人次；坚持抓党建带队建促审判工作思路，创新“党建+审判”工作模式,将化解矛盾、定纷止争职能嵌入党建联建，全年与行政机关，铁路企业、保险行业等开展党建联建共18次；全面落实从严管党治院要求，认真落实党组主体责任，严格执行中央八项规定和新时代政法干警“十个严禁”、防止干预司法“三个规定”等铁规禁令，全年无“零报告”；制定党建工作责任落实、党支部标准化建设、司法作风建设等方面整改措施37项，实现队伍作风得到大整改、大提升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</si>
  <si>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</si>
  <si>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</si>
  <si>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</si>
  <si>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</si>
  <si>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</si>
  <si>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</si>
  <si>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</si>
  <si>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</si>
  <si>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</si>
  <si>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</si>
  <si>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&gt;=91%</t>
  </si>
  <si>
    <t>项目支出预算执行率</t>
  </si>
  <si>
    <t>=100%</t>
  </si>
  <si>
    <t>“三公经费”控制率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</si>
  <si>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>系统原因导致扣分，本年“三公经费”未超预算。</t>
    </r>
  </si>
  <si>
    <t>结转结余变动率</t>
  </si>
  <si>
    <t>&lt;=0%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</si>
  <si>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</si>
  <si>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</si>
  <si>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</si>
  <si>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</si>
  <si>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</si>
  <si>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</si>
  <si>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</si>
  <si>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</si>
  <si>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</si>
  <si>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</si>
  <si>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</si>
  <si>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&lt;=100%</t>
  </si>
  <si>
    <t>=92.88%</t>
  </si>
  <si>
    <t>重点工作管理</t>
  </si>
  <si>
    <t>重点工作管理制度健全性</t>
  </si>
  <si>
    <t>履职效果</t>
  </si>
  <si>
    <t>部门履职目标</t>
  </si>
  <si>
    <t>受理各类案件工作完成情况</t>
  </si>
  <si>
    <t>完成</t>
  </si>
  <si>
    <t>审判刑事案件工作完成情况</t>
  </si>
  <si>
    <t>=70.83%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</si>
  <si>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受理刑事案件24件，审结17件，部分案件较为复杂，受理时间较短，需跨年度办理。            </t>
    </r>
    <r>
      <rPr>
        <b/>
        <sz val="10"/>
        <color rgb="FF000000"/>
        <rFont val="宋体"/>
        <charset val="134"/>
      </rPr>
      <t>改进措施：强</t>
    </r>
    <r>
      <rPr>
        <sz val="10"/>
        <color rgb="FF000000"/>
        <rFont val="宋体"/>
        <charset val="134"/>
      </rPr>
      <t>化部门联动机制、推行执行繁简分流建设、加大仲裁裁决执行力度等方式，提高案件结案率。</t>
    </r>
  </si>
  <si>
    <t>审判民事案件工作完成情况</t>
  </si>
  <si>
    <t>=93.56%</t>
  </si>
  <si>
    <t>审判行政案件工作完成情况</t>
  </si>
  <si>
    <t>=88.22%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</si>
  <si>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受理行政案件315件，审结277件，部分案件较为复杂，受理时间较短，需跨年度办理。      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 xml:space="preserve">化部门联动机制、推行执行繁简分流建设、加大仲裁裁决执行力度等方式，提高案件结案率。  </t>
    </r>
  </si>
  <si>
    <t>审判执行案件工作完成情况</t>
  </si>
  <si>
    <t>=98.78%</t>
  </si>
  <si>
    <t>开展法制宣传活动次数</t>
  </si>
  <si>
    <t>&gt;=1</t>
  </si>
  <si>
    <t>=1</t>
  </si>
  <si>
    <t>执行案件执结率（%）</t>
  </si>
  <si>
    <t>&gt;=80%</t>
  </si>
  <si>
    <t>法定审限内结案率（%）</t>
  </si>
  <si>
    <t>&gt;=92%</t>
  </si>
  <si>
    <t>一审案件服判息诉率（%）</t>
  </si>
  <si>
    <t>&gt;=85%</t>
  </si>
  <si>
    <t>=92.35%</t>
  </si>
  <si>
    <t>再审审查率（%）</t>
  </si>
  <si>
    <t>&lt;=1%</t>
  </si>
  <si>
    <t>=0%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</si>
  <si>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>系统原因导致扣分，本年无误判案件。</t>
    </r>
  </si>
  <si>
    <t>当庭宣判率（%）</t>
  </si>
  <si>
    <t>&gt;=90%</t>
  </si>
  <si>
    <t>=93.05%</t>
  </si>
  <si>
    <t>庭审直播率（%）</t>
  </si>
  <si>
    <t>=35.55%</t>
  </si>
  <si>
    <r>
      <rPr>
        <b/>
        <sz val="10"/>
        <color rgb="FF000000"/>
        <rFont val="宋体"/>
        <charset val="134"/>
      </rPr>
      <t>偏差原因：</t>
    </r>
    <r>
      <rPr>
        <sz val="10"/>
        <color rgb="FF000000"/>
        <rFont val="宋体"/>
        <charset val="134"/>
      </rPr>
      <t xml:space="preserve">指标目标值设置较高。                   </t>
    </r>
    <r>
      <rPr>
        <b/>
        <sz val="10"/>
        <color rgb="FF000000"/>
        <rFont val="宋体"/>
        <charset val="134"/>
      </rPr>
      <t>改进措施：</t>
    </r>
    <r>
      <rPr>
        <sz val="10"/>
        <color rgb="FF000000"/>
        <rFont val="宋体"/>
        <charset val="134"/>
      </rPr>
      <t>进一步了明确庭审直播的基本原则、工作规则、工作目标、直播程序等，将直播任务指标进行细化，在案件归档时检查庭审直播相关材料并进行通报，专业人员定期巡查庭审直播软硬件系统等方式，提高庭审直播率。</t>
    </r>
  </si>
  <si>
    <t>部门效果目标</t>
  </si>
  <si>
    <t>民事案件调解撤诉率（%）</t>
  </si>
  <si>
    <t>&gt;=53%</t>
  </si>
  <si>
    <t>=62.5%</t>
  </si>
  <si>
    <t>化解社会矛盾、维护社会稳定</t>
  </si>
  <si>
    <t>明显</t>
  </si>
  <si>
    <t>服务对象满意度</t>
  </si>
  <si>
    <t>人民群众满意度（%）</t>
  </si>
  <si>
    <t>=96%</t>
  </si>
  <si>
    <t>案件当事人满意度（%）</t>
  </si>
  <si>
    <t>=95%</t>
  </si>
  <si>
    <t>社会影响</t>
  </si>
  <si>
    <t>违法违纪情况</t>
  </si>
  <si>
    <t>&lt;=0件</t>
  </si>
  <si>
    <t>=0件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</si>
  <si>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</si>
  <si>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</si>
  <si>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</si>
  <si>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</si>
  <si>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</si>
  <si>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</si>
  <si>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</si>
  <si>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档案管理完备性</t>
  </si>
  <si>
    <t>合    计</t>
  </si>
  <si>
    <t>优秀</t>
  </si>
  <si>
    <t>其他需要说明的问题：无。</t>
  </si>
  <si>
    <t>2022年度省级部门预算支出项目绩效自评结果汇总表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</si>
  <si>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</si>
  <si>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</si>
  <si>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</si>
  <si>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</si>
  <si>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</si>
  <si>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</si>
  <si>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</si>
  <si>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</si>
  <si>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</si>
  <si>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</si>
  <si>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</si>
  <si>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</si>
  <si>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办案业务费</t>
  </si>
  <si>
    <t>甘肃省高级人民法院</t>
  </si>
  <si>
    <t>物业费</t>
  </si>
  <si>
    <t>全省法院业务费</t>
  </si>
  <si>
    <t>合计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</si>
  <si>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兰州铁路运输法院</t>
    </r>
    <r>
      <rPr>
        <b/>
        <sz val="20"/>
        <color rgb="FF000000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</si>
  <si>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</si>
  <si>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</si>
  <si>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</si>
  <si>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</si>
  <si>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</si>
  <si>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</si>
  <si>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</si>
  <si>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</si>
  <si>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</si>
  <si>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确保本年度受理案件和审判案件工作顺利完成，各类案件法定审限内结案率达（80）%以上，各项专项行动圆满完成，为促进案件审判及法院各项事业运转提供有力保障。</t>
  </si>
  <si>
    <r>
      <rPr>
        <sz val="9"/>
        <color rgb="FF000000"/>
        <rFont val="宋体"/>
        <charset val="134"/>
      </rPr>
      <t>本年度案件的受理和审判顺利开展，</t>
    </r>
    <r>
      <rPr>
        <sz val="9"/>
        <rFont val="宋体"/>
        <charset val="134"/>
      </rPr>
      <t>为日常办案提供了经费保障，提高了办案质量及效率，2022年度本院圆满完成了各类案件审判执行工作。</t>
    </r>
  </si>
  <si>
    <t>绩效指标</t>
  </si>
  <si>
    <t>产出指标</t>
  </si>
  <si>
    <t>数量指标</t>
  </si>
  <si>
    <t>审理执行案件工作完成情况</t>
  </si>
  <si>
    <t>&gt;=95%</t>
  </si>
  <si>
    <r>
      <rPr>
        <b/>
        <sz val="9"/>
        <color rgb="FF000000"/>
        <rFont val="宋体"/>
        <charset val="134"/>
      </rPr>
      <t>偏差原因：</t>
    </r>
    <r>
      <rPr>
        <sz val="9"/>
        <color rgb="FF000000"/>
        <rFont val="宋体"/>
        <charset val="134"/>
      </rPr>
      <t xml:space="preserve">受理刑事案件24件，审结17件，部分案件较为复杂，受理时间较短，需跨年度办理。            </t>
    </r>
    <r>
      <rPr>
        <b/>
        <sz val="9"/>
        <color rgb="FF000000"/>
        <rFont val="宋体"/>
        <charset val="134"/>
      </rPr>
      <t>改进措施：</t>
    </r>
    <r>
      <rPr>
        <sz val="9"/>
        <color rgb="FF000000"/>
        <rFont val="宋体"/>
        <charset val="134"/>
      </rPr>
      <t>强化部门联动机制、推行执行繁简分流建设、加大仲裁裁决执行力度等方式，提高案件结案率。</t>
    </r>
  </si>
  <si>
    <t>质量指标</t>
  </si>
  <si>
    <t>当庭宣判率</t>
  </si>
  <si>
    <t>登记立案率（%）</t>
  </si>
  <si>
    <t>法定审限内结案率</t>
  </si>
  <si>
    <t>&gt;=99%</t>
  </si>
  <si>
    <t>庭审直播率</t>
  </si>
  <si>
    <r>
      <rPr>
        <b/>
        <sz val="9"/>
        <color rgb="FF000000"/>
        <rFont val="宋体"/>
        <charset val="134"/>
      </rPr>
      <t>偏差原因：</t>
    </r>
    <r>
      <rPr>
        <sz val="9"/>
        <color rgb="FF000000"/>
        <rFont val="宋体"/>
        <charset val="134"/>
      </rPr>
      <t xml:space="preserve">指标目标值设置较高。                   </t>
    </r>
    <r>
      <rPr>
        <b/>
        <sz val="9"/>
        <color rgb="FF000000"/>
        <rFont val="宋体"/>
        <charset val="134"/>
      </rPr>
      <t>改进措施：</t>
    </r>
    <r>
      <rPr>
        <sz val="9"/>
        <color rgb="FF000000"/>
        <rFont val="宋体"/>
        <charset val="134"/>
      </rPr>
      <t>进一步了明确庭审直播的基本原则、工作规则、工作目标、直播程序等，将直播任务指标进行细化，在案件归档时检查庭审直播相关材料并进行通报，专业人员定期巡查庭审直播软硬件系统等方式，提高庭审直播率。</t>
    </r>
  </si>
  <si>
    <t>一审案件服判息诉率</t>
  </si>
  <si>
    <t>再审审查率</t>
  </si>
  <si>
    <r>
      <rPr>
        <b/>
        <sz val="9"/>
        <color rgb="FF000000"/>
        <rFont val="宋体"/>
        <charset val="134"/>
      </rPr>
      <t>偏差原因：</t>
    </r>
    <r>
      <rPr>
        <sz val="9"/>
        <color rgb="FF000000"/>
        <rFont val="宋体"/>
        <charset val="134"/>
      </rPr>
      <t>系统原因导致扣分，本年无误判案件。</t>
    </r>
  </si>
  <si>
    <t>执行案件执结率</t>
  </si>
  <si>
    <t>终本案件合格率</t>
  </si>
  <si>
    <t>时效指标</t>
  </si>
  <si>
    <t>审判案件及时性</t>
  </si>
  <si>
    <t>及时</t>
  </si>
  <si>
    <t>受理案件及时性</t>
  </si>
  <si>
    <t>成本指标</t>
  </si>
  <si>
    <t>成本控制情况</t>
  </si>
  <si>
    <t>在预算范围内</t>
  </si>
  <si>
    <t>效益指标</t>
  </si>
  <si>
    <t>经济效益指标</t>
  </si>
  <si>
    <t>挽回群众经济损失</t>
  </si>
  <si>
    <t>社会效益指标</t>
  </si>
  <si>
    <t>保障社会公平正义有效性</t>
  </si>
  <si>
    <t>有效</t>
  </si>
  <si>
    <t>规范运输秩序</t>
  </si>
  <si>
    <t>民事案件调解撤诉率</t>
  </si>
  <si>
    <t>可持续影响指标</t>
  </si>
  <si>
    <t>案件审判管理机制健全性</t>
  </si>
  <si>
    <t>法院各部门间信息共享机制健全性</t>
  </si>
  <si>
    <t>满意度指标</t>
  </si>
  <si>
    <t>服务对象满意度指标</t>
  </si>
  <si>
    <t>案件当事人满意度</t>
  </si>
  <si>
    <t>人民群众满意度</t>
  </si>
  <si>
    <t>总分</t>
  </si>
  <si>
    <t>说明</t>
  </si>
  <si>
    <t>无。</t>
  </si>
  <si>
    <t>我院将物业服务外包给甘肃宜家物业管理有限责任公司，按季度支付费用，确保每日清扫，保障全院各项业务能够顺利开展，工作环境得到优化改善，后勤保障能力得到提升，确保2022年度我院机关审判场地的安全以及法庭工作的正常运行。</t>
  </si>
  <si>
    <t>物业费项目实施确保了我院基础设施正常运行，满足了我院后勤保障的基本需要，单位环境得到进一步美化，确保单位各项工作在安全、舒心的环境中稳步运行。</t>
  </si>
  <si>
    <t>法院设备设施运行维护完成率</t>
  </si>
  <si>
    <t>法院水电暖保障率</t>
  </si>
  <si>
    <t>每日清扫次数</t>
  </si>
  <si>
    <t>&gt;=3次</t>
  </si>
  <si>
    <t>=3次</t>
  </si>
  <si>
    <t>物业服务保障覆盖率</t>
  </si>
  <si>
    <t>法院水电暖日常运转稳定率</t>
  </si>
  <si>
    <t>设备设施完好率</t>
  </si>
  <si>
    <t>维修维护验收合格率</t>
  </si>
  <si>
    <t>设备设施维修及时性</t>
  </si>
  <si>
    <t>物业服务及时性</t>
  </si>
  <si>
    <t>法院公共秩序维护能力</t>
  </si>
  <si>
    <t>提升</t>
  </si>
  <si>
    <t>有效保障法院司法服务</t>
  </si>
  <si>
    <t>有效保障</t>
  </si>
  <si>
    <t>合同管理机制健全性</t>
  </si>
  <si>
    <t>物业管理机制健全性</t>
  </si>
  <si>
    <t>法院工作人员满意度</t>
  </si>
  <si>
    <t xml:space="preserve">  全省法院业务费</t>
  </si>
  <si>
    <t>2022年，我院计划开展（1）期培训，并主要完成全年的采购工作，确保法院本年度受理案件和执行工作顺利完成，为促进案件审判及法院各项事业运转提供有力保障，化解社会矛盾，维护经济秩序，提高司法公信力。</t>
  </si>
  <si>
    <t>2022年全年，我院按照计划完成了各项业务活动，为我院开展司法工作提供了必要保障，提升了司法公信力，有效地维护了社会秩序。</t>
  </si>
  <si>
    <t>采购工作完成率</t>
  </si>
  <si>
    <t>培训开展期数</t>
  </si>
  <si>
    <t>&gt;=1期</t>
  </si>
  <si>
    <t>=1期</t>
  </si>
  <si>
    <t>审判案件工作完成情况</t>
  </si>
  <si>
    <t>=93.82%</t>
  </si>
  <si>
    <t>受理案件工作完成情况</t>
  </si>
  <si>
    <t>采购验收合格率</t>
  </si>
  <si>
    <t>培训考核通过率</t>
  </si>
  <si>
    <t>采购工作完成及时性</t>
  </si>
  <si>
    <t>培训工作完成及时性</t>
  </si>
  <si>
    <t>法院工作人员业务能力提升</t>
  </si>
  <si>
    <t>维护司法公正</t>
  </si>
  <si>
    <t>维护</t>
  </si>
  <si>
    <t>采购管理机制健全性</t>
  </si>
  <si>
    <t>培训管理机制健全性</t>
  </si>
  <si>
    <t>参加培训人员满意度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</si>
</sst>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42">
    <font>
      <sz val="11"/>
      <name val="宋体"/>
      <charset val="134"/>
    </font>
    <font>
      <b/>
      <sz val="20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6"/>
      <color rgb="FF000000"/>
      <name val="黑体"/>
      <charset val="134"/>
    </font>
    <font>
      <b/>
      <sz val="36"/>
      <color rgb="FF000000"/>
      <name val="宋体"/>
      <charset val="134"/>
    </font>
    <font>
      <sz val="28"/>
      <color rgb="FF000000"/>
      <name val="宋体"/>
      <charset val="134"/>
    </font>
    <font>
      <sz val="18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0"/>
      <color rgb="FF000000"/>
      <name val="宋体"/>
      <charset val="134"/>
    </font>
    <font>
      <sz val="9"/>
      <name val="宋体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23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5" fillId="0" borderId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19" fillId="7" borderId="24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27" applyNumberFormat="0" applyAlignment="0" applyProtection="0">
      <alignment vertical="center"/>
    </xf>
    <xf numFmtId="0" fontId="33" fillId="11" borderId="23" applyNumberFormat="0" applyAlignment="0" applyProtection="0">
      <alignment vertical="center"/>
    </xf>
    <xf numFmtId="0" fontId="34" fillId="12" borderId="2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29" applyNumberFormat="0" applyFill="0" applyAlignment="0" applyProtection="0">
      <alignment vertical="center"/>
    </xf>
    <xf numFmtId="0" fontId="36" fillId="0" borderId="30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10" fontId="2" fillId="0" borderId="1" xfId="11" applyNumberFormat="1" applyFont="1" applyBorder="1" applyAlignment="1" applyProtection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9" fontId="2" fillId="0" borderId="1" xfId="11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6" fontId="5" fillId="0" borderId="1" xfId="0" applyNumberFormat="1" applyFont="1" applyBorder="1">
      <alignment vertical="center"/>
    </xf>
    <xf numFmtId="176" fontId="5" fillId="0" borderId="1" xfId="0" applyNumberFormat="1" applyFont="1" applyBorder="1" applyAlignment="1">
      <alignment horizontal="right" vertical="center" wrapText="1"/>
    </xf>
    <xf numFmtId="176" fontId="5" fillId="0" borderId="1" xfId="0" applyNumberFormat="1" applyFont="1" applyBorder="1" applyAlignment="1">
      <alignment vertical="center" wrapText="1"/>
    </xf>
    <xf numFmtId="10" fontId="5" fillId="0" borderId="1" xfId="11" applyNumberFormat="1" applyBorder="1" applyAlignment="1" applyProtection="1">
      <alignment horizontal="center" vertical="center"/>
    </xf>
    <xf numFmtId="10" fontId="5" fillId="0" borderId="1" xfId="11" applyNumberFormat="1" applyBorder="1" applyAlignment="1" applyProtection="1">
      <alignment vertical="center"/>
    </xf>
    <xf numFmtId="177" fontId="5" fillId="0" borderId="1" xfId="0" applyNumberFormat="1" applyFont="1" applyBorder="1" applyAlignment="1">
      <alignment horizontal="center" vertical="center"/>
    </xf>
    <xf numFmtId="0" fontId="5" fillId="0" borderId="0" xfId="0" applyFont="1" applyFill="1" applyBorder="1" applyAlignment="1"/>
    <xf numFmtId="0" fontId="7" fillId="0" borderId="0" xfId="0" applyFont="1" applyFill="1" applyBorder="1">
      <alignment vertical="center"/>
    </xf>
    <xf numFmtId="0" fontId="1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0" fontId="8" fillId="0" borderId="2" xfId="11" applyNumberFormat="1" applyFont="1" applyFill="1" applyBorder="1" applyAlignment="1" applyProtection="1">
      <alignment horizontal="center" vertical="center" wrapText="1"/>
    </xf>
    <xf numFmtId="10" fontId="8" fillId="0" borderId="4" xfId="11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176" fontId="9" fillId="0" borderId="5" xfId="0" applyNumberFormat="1" applyFont="1" applyFill="1" applyBorder="1" applyAlignment="1">
      <alignment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10" fontId="9" fillId="0" borderId="2" xfId="11" applyNumberFormat="1" applyFont="1" applyFill="1" applyBorder="1" applyAlignment="1" applyProtection="1">
      <alignment horizontal="center" vertical="center" wrapText="1"/>
    </xf>
    <xf numFmtId="10" fontId="9" fillId="0" borderId="4" xfId="11" applyNumberFormat="1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10" fontId="9" fillId="0" borderId="1" xfId="11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vertical="center" wrapText="1"/>
    </xf>
    <xf numFmtId="9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0" fontId="5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5" fillId="0" borderId="0" xfId="0" applyFo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7" sqref="A7"/>
    </sheetView>
  </sheetViews>
  <sheetFormatPr defaultColWidth="9" defaultRowHeight="14"/>
  <cols>
    <col min="1" max="1" width="181.372727272727" customWidth="1"/>
  </cols>
  <sheetData>
    <row r="1" ht="45" customHeight="1" spans="1:1">
      <c r="A1" s="100" t="s">
        <v>0</v>
      </c>
    </row>
    <row r="2" ht="149.25" customHeight="1" spans="1:11">
      <c r="A2" s="101" t="s">
        <v>1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ht="51" customHeight="1" spans="1:11">
      <c r="A3" s="103"/>
      <c r="B3" s="102"/>
      <c r="C3" s="102"/>
      <c r="D3" s="102"/>
      <c r="E3" s="102"/>
      <c r="F3" s="102"/>
      <c r="G3" s="102"/>
      <c r="H3" s="102"/>
      <c r="I3" s="102"/>
      <c r="J3" s="102"/>
      <c r="K3" s="102"/>
    </row>
    <row r="4" ht="51" customHeight="1" spans="1:11">
      <c r="A4" s="103"/>
      <c r="B4" s="102"/>
      <c r="C4" s="102"/>
      <c r="D4" s="102"/>
      <c r="E4" s="102"/>
      <c r="F4" s="102"/>
      <c r="G4" s="102"/>
      <c r="H4" s="102"/>
      <c r="I4" s="102"/>
      <c r="J4" s="102"/>
      <c r="K4" s="102"/>
    </row>
    <row r="5" ht="51" customHeight="1" spans="1:11">
      <c r="A5" s="104" t="s">
        <v>2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</row>
    <row r="6" ht="51" customHeight="1" spans="1:11">
      <c r="A6" s="104" t="s">
        <v>3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</row>
    <row r="7" ht="51" customHeight="1" spans="1:11">
      <c r="A7" s="105" t="s">
        <v>4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</row>
    <row r="8" s="95" customFormat="1" ht="27" customHeight="1" spans="1:1">
      <c r="A8" s="106"/>
    </row>
    <row r="9" s="95" customFormat="1" ht="27" customHeight="1"/>
    <row r="10" s="95" customFormat="1" ht="27" customHeight="1"/>
  </sheetData>
  <pageMargins left="0.7" right="0.76" top="2.02" bottom="1.6" header="0.92" footer="1.06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23" sqref="A23"/>
    </sheetView>
  </sheetViews>
  <sheetFormatPr defaultColWidth="9" defaultRowHeight="14"/>
  <cols>
    <col min="1" max="1" width="81.6272727272727" customWidth="1"/>
  </cols>
  <sheetData>
    <row r="1" spans="1:1">
      <c r="A1" s="96"/>
    </row>
    <row r="2" ht="40.5" customHeight="1" spans="1:1">
      <c r="A2" s="97" t="s">
        <v>5</v>
      </c>
    </row>
    <row r="3" ht="19.5" customHeight="1" spans="1:1">
      <c r="A3" s="96"/>
    </row>
    <row r="4" s="95" customFormat="1" ht="30.75" customHeight="1" spans="1:1">
      <c r="A4" s="98" t="s">
        <v>6</v>
      </c>
    </row>
    <row r="5" s="95" customFormat="1" ht="30.75" customHeight="1" spans="1:1">
      <c r="A5" s="98" t="s">
        <v>7</v>
      </c>
    </row>
    <row r="6" s="95" customFormat="1" ht="30.75" customHeight="1" spans="1:1">
      <c r="A6" s="98" t="s">
        <v>8</v>
      </c>
    </row>
    <row r="7" s="95" customFormat="1" ht="30.75" customHeight="1" spans="1:1">
      <c r="A7" s="99" t="s">
        <v>9</v>
      </c>
    </row>
    <row r="8" s="95" customFormat="1" ht="30.75" customHeight="1" spans="1:1">
      <c r="A8" s="99" t="s">
        <v>10</v>
      </c>
    </row>
    <row r="9" s="95" customFormat="1" ht="30.75" customHeight="1" spans="1:1">
      <c r="A9" s="99" t="s">
        <v>11</v>
      </c>
    </row>
    <row r="10" spans="1:1">
      <c r="A10" s="96"/>
    </row>
    <row r="11" spans="1:1">
      <c r="A11" s="96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8"/>
  <sheetViews>
    <sheetView zoomScale="80" zoomScaleNormal="80" topLeftCell="A33" workbookViewId="0">
      <selection activeCell="A43" sqref="A43:I43"/>
    </sheetView>
  </sheetViews>
  <sheetFormatPr defaultColWidth="11" defaultRowHeight="15"/>
  <cols>
    <col min="1" max="1" width="24.7545454545455" style="34" customWidth="1"/>
    <col min="2" max="2" width="22.1272727272727" style="34" customWidth="1"/>
    <col min="3" max="3" width="23.6272727272727" style="34" customWidth="1"/>
    <col min="4" max="4" width="29.2454545454545" style="34" customWidth="1"/>
    <col min="5" max="5" width="14" style="34" customWidth="1"/>
    <col min="6" max="6" width="14.2454545454545" style="34" customWidth="1"/>
    <col min="7" max="7" width="13.2454545454545" style="34" customWidth="1"/>
    <col min="8" max="8" width="11.8727272727273" style="34" customWidth="1"/>
    <col min="9" max="9" width="23.7545454545455" style="34" customWidth="1"/>
    <col min="10" max="16378" width="11" style="34"/>
    <col min="16379" max="16384" width="11" style="35"/>
  </cols>
  <sheetData>
    <row r="1" s="34" customFormat="1" ht="64.5" customHeight="1" spans="1:9">
      <c r="A1" s="36" t="s">
        <v>12</v>
      </c>
      <c r="B1" s="36"/>
      <c r="C1" s="36"/>
      <c r="D1" s="36"/>
      <c r="E1" s="36"/>
      <c r="F1" s="36"/>
      <c r="G1" s="36"/>
      <c r="H1" s="36"/>
      <c r="I1" s="36"/>
    </row>
    <row r="2" s="34" customFormat="1" ht="30" customHeight="1" spans="1:9">
      <c r="A2" s="37" t="s">
        <v>13</v>
      </c>
      <c r="B2" s="38" t="s">
        <v>14</v>
      </c>
      <c r="C2" s="39"/>
      <c r="D2" s="39"/>
      <c r="E2" s="39"/>
      <c r="F2" s="39"/>
      <c r="G2" s="39"/>
      <c r="H2" s="39"/>
      <c r="I2" s="88"/>
    </row>
    <row r="3" s="34" customFormat="1" ht="26.25" customHeight="1" spans="1:9">
      <c r="A3" s="40" t="s">
        <v>15</v>
      </c>
      <c r="B3" s="41"/>
      <c r="C3" s="41" t="s">
        <v>16</v>
      </c>
      <c r="D3" s="42" t="s">
        <v>17</v>
      </c>
      <c r="E3" s="43" t="s">
        <v>18</v>
      </c>
      <c r="F3" s="44" t="s">
        <v>19</v>
      </c>
      <c r="G3" s="45"/>
      <c r="H3" s="46" t="s">
        <v>20</v>
      </c>
      <c r="I3" s="89" t="s">
        <v>21</v>
      </c>
    </row>
    <row r="4" s="34" customFormat="1" ht="23.25" customHeight="1" spans="1:9">
      <c r="A4" s="47"/>
      <c r="B4" s="48" t="s">
        <v>22</v>
      </c>
      <c r="C4" s="49">
        <f>SUM(C5:C6)</f>
        <v>1719.23</v>
      </c>
      <c r="D4" s="50">
        <f>SUM(D5:D6)</f>
        <v>1905.74</v>
      </c>
      <c r="E4" s="50">
        <f>SUM(E5:E6)</f>
        <v>1824.36</v>
      </c>
      <c r="F4" s="51">
        <f>E4/D4</f>
        <v>0.95729742777084</v>
      </c>
      <c r="G4" s="52"/>
      <c r="H4" s="53">
        <v>10</v>
      </c>
      <c r="I4" s="89">
        <v>9.57</v>
      </c>
    </row>
    <row r="5" s="34" customFormat="1" ht="23.25" customHeight="1" spans="1:9">
      <c r="A5" s="47"/>
      <c r="B5" s="54" t="s">
        <v>23</v>
      </c>
      <c r="C5" s="55">
        <f>1266.95+146.28</f>
        <v>1413.23</v>
      </c>
      <c r="D5" s="56">
        <f>1359.46+146.28</f>
        <v>1505.74</v>
      </c>
      <c r="E5" s="56">
        <v>1424.41</v>
      </c>
      <c r="F5" s="57">
        <f>E5/D5</f>
        <v>0.945986690929377</v>
      </c>
      <c r="G5" s="58"/>
      <c r="H5" s="53" t="s">
        <v>24</v>
      </c>
      <c r="I5" s="53" t="s">
        <v>24</v>
      </c>
    </row>
    <row r="6" s="34" customFormat="1" ht="23.25" customHeight="1" spans="1:9">
      <c r="A6" s="59"/>
      <c r="B6" s="54" t="s">
        <v>25</v>
      </c>
      <c r="C6" s="55">
        <v>306</v>
      </c>
      <c r="D6" s="56">
        <v>400</v>
      </c>
      <c r="E6" s="56">
        <v>399.95</v>
      </c>
      <c r="F6" s="57">
        <f>E6/D6</f>
        <v>0.999875</v>
      </c>
      <c r="G6" s="58"/>
      <c r="H6" s="53" t="s">
        <v>24</v>
      </c>
      <c r="I6" s="53" t="s">
        <v>24</v>
      </c>
    </row>
    <row r="7" s="34" customFormat="1" ht="23.25" customHeight="1" spans="1:9">
      <c r="A7" s="41" t="s">
        <v>26</v>
      </c>
      <c r="B7" s="40" t="s">
        <v>27</v>
      </c>
      <c r="C7" s="40"/>
      <c r="D7" s="40"/>
      <c r="E7" s="41" t="s">
        <v>28</v>
      </c>
      <c r="F7" s="41"/>
      <c r="G7" s="41"/>
      <c r="H7" s="41"/>
      <c r="I7" s="41"/>
    </row>
    <row r="8" s="34" customFormat="1" ht="79" customHeight="1" spans="1:9">
      <c r="A8" s="44"/>
      <c r="B8" s="54" t="s">
        <v>29</v>
      </c>
      <c r="C8" s="54"/>
      <c r="D8" s="54"/>
      <c r="E8" s="60" t="s">
        <v>30</v>
      </c>
      <c r="F8" s="60"/>
      <c r="G8" s="60"/>
      <c r="H8" s="60"/>
      <c r="I8" s="90"/>
    </row>
    <row r="9" s="34" customFormat="1" ht="108" customHeight="1" spans="1:9">
      <c r="A9" s="44"/>
      <c r="B9" s="54" t="s">
        <v>31</v>
      </c>
      <c r="C9" s="54"/>
      <c r="D9" s="54"/>
      <c r="E9" s="60" t="s">
        <v>32</v>
      </c>
      <c r="F9" s="60"/>
      <c r="G9" s="60"/>
      <c r="H9" s="60"/>
      <c r="I9" s="90"/>
    </row>
    <row r="10" s="34" customFormat="1" ht="111" customHeight="1" spans="1:9">
      <c r="A10" s="44"/>
      <c r="B10" s="54" t="s">
        <v>33</v>
      </c>
      <c r="C10" s="54"/>
      <c r="D10" s="54"/>
      <c r="E10" s="60" t="s">
        <v>34</v>
      </c>
      <c r="F10" s="60"/>
      <c r="G10" s="60"/>
      <c r="H10" s="60"/>
      <c r="I10" s="90"/>
    </row>
    <row r="11" s="34" customFormat="1" ht="23.25" customHeight="1" spans="1:9">
      <c r="A11" s="61" t="s">
        <v>35</v>
      </c>
      <c r="B11" s="42" t="s">
        <v>36</v>
      </c>
      <c r="C11" s="62" t="s">
        <v>37</v>
      </c>
      <c r="D11" s="43" t="s">
        <v>38</v>
      </c>
      <c r="E11" s="41" t="s">
        <v>39</v>
      </c>
      <c r="F11" s="41" t="s">
        <v>40</v>
      </c>
      <c r="G11" s="41" t="s">
        <v>20</v>
      </c>
      <c r="H11" s="41" t="s">
        <v>21</v>
      </c>
      <c r="I11" s="41" t="s">
        <v>41</v>
      </c>
    </row>
    <row r="12" s="34" customFormat="1" ht="23.25" customHeight="1" spans="1:9">
      <c r="A12" s="61"/>
      <c r="B12" s="63" t="s">
        <v>42</v>
      </c>
      <c r="C12" s="64" t="s">
        <v>43</v>
      </c>
      <c r="D12" s="65" t="s">
        <v>44</v>
      </c>
      <c r="E12" s="66" t="s">
        <v>45</v>
      </c>
      <c r="F12" s="67">
        <v>0.946</v>
      </c>
      <c r="G12" s="68">
        <v>2.7</v>
      </c>
      <c r="H12" s="69">
        <v>2.7</v>
      </c>
      <c r="I12" s="91"/>
    </row>
    <row r="13" s="34" customFormat="1" ht="23.25" customHeight="1" spans="1:9">
      <c r="A13" s="61"/>
      <c r="B13" s="70"/>
      <c r="C13" s="71"/>
      <c r="D13" s="65" t="s">
        <v>46</v>
      </c>
      <c r="E13" s="66" t="s">
        <v>47</v>
      </c>
      <c r="F13" s="67">
        <v>0.9999</v>
      </c>
      <c r="G13" s="68">
        <v>2.7</v>
      </c>
      <c r="H13" s="69">
        <v>2.7</v>
      </c>
      <c r="I13" s="91"/>
    </row>
    <row r="14" s="34" customFormat="1" ht="41" customHeight="1" spans="1:9">
      <c r="A14" s="61"/>
      <c r="B14" s="70"/>
      <c r="C14" s="71"/>
      <c r="D14" s="65" t="s">
        <v>48</v>
      </c>
      <c r="E14" s="66" t="s">
        <v>47</v>
      </c>
      <c r="F14" s="72">
        <v>0.207</v>
      </c>
      <c r="G14" s="68">
        <v>2.7</v>
      </c>
      <c r="H14" s="69">
        <v>0.56</v>
      </c>
      <c r="I14" s="92" t="s">
        <v>49</v>
      </c>
    </row>
    <row r="15" s="34" customFormat="1" ht="23.25" customHeight="1" spans="1:9">
      <c r="A15" s="61"/>
      <c r="B15" s="70"/>
      <c r="C15" s="73"/>
      <c r="D15" s="65" t="s">
        <v>50</v>
      </c>
      <c r="E15" s="66" t="s">
        <v>51</v>
      </c>
      <c r="F15" s="72">
        <v>-0.4437</v>
      </c>
      <c r="G15" s="68">
        <v>2.7</v>
      </c>
      <c r="H15" s="69">
        <v>2.7</v>
      </c>
      <c r="I15" s="91"/>
    </row>
    <row r="16" s="34" customFormat="1" ht="23.25" customHeight="1" spans="1:9">
      <c r="A16" s="61"/>
      <c r="B16" s="70"/>
      <c r="C16" s="74" t="s">
        <v>52</v>
      </c>
      <c r="D16" s="65" t="s">
        <v>53</v>
      </c>
      <c r="E16" s="61" t="s">
        <v>54</v>
      </c>
      <c r="F16" s="66" t="s">
        <v>47</v>
      </c>
      <c r="G16" s="68">
        <v>2.7</v>
      </c>
      <c r="H16" s="69">
        <v>2.7</v>
      </c>
      <c r="I16" s="48"/>
    </row>
    <row r="17" s="34" customFormat="1" ht="23.25" customHeight="1" spans="1:9">
      <c r="A17" s="61"/>
      <c r="B17" s="70"/>
      <c r="C17" s="73"/>
      <c r="D17" s="65" t="s">
        <v>55</v>
      </c>
      <c r="E17" s="61" t="s">
        <v>56</v>
      </c>
      <c r="F17" s="66" t="s">
        <v>47</v>
      </c>
      <c r="G17" s="68">
        <v>2.7</v>
      </c>
      <c r="H17" s="69">
        <v>2.7</v>
      </c>
      <c r="I17" s="48"/>
    </row>
    <row r="18" s="34" customFormat="1" ht="23.25" customHeight="1" spans="1:9">
      <c r="A18" s="61"/>
      <c r="B18" s="70"/>
      <c r="C18" s="75" t="s">
        <v>57</v>
      </c>
      <c r="D18" s="65" t="s">
        <v>58</v>
      </c>
      <c r="E18" s="61" t="s">
        <v>56</v>
      </c>
      <c r="F18" s="66" t="s">
        <v>47</v>
      </c>
      <c r="G18" s="68">
        <v>2.7</v>
      </c>
      <c r="H18" s="69">
        <v>2.7</v>
      </c>
      <c r="I18" s="48"/>
    </row>
    <row r="19" s="34" customFormat="1" ht="23.25" customHeight="1" spans="1:9">
      <c r="A19" s="61"/>
      <c r="B19" s="70"/>
      <c r="C19" s="76" t="s">
        <v>59</v>
      </c>
      <c r="D19" s="65" t="s">
        <v>60</v>
      </c>
      <c r="E19" s="61" t="s">
        <v>56</v>
      </c>
      <c r="F19" s="66" t="s">
        <v>47</v>
      </c>
      <c r="G19" s="68">
        <v>2.7</v>
      </c>
      <c r="H19" s="69">
        <v>2.7</v>
      </c>
      <c r="I19" s="48"/>
    </row>
    <row r="20" s="34" customFormat="1" ht="23.25" customHeight="1" spans="1:9">
      <c r="A20" s="61"/>
      <c r="B20" s="70"/>
      <c r="C20" s="76" t="s">
        <v>61</v>
      </c>
      <c r="D20" s="65" t="s">
        <v>62</v>
      </c>
      <c r="E20" s="66" t="s">
        <v>63</v>
      </c>
      <c r="F20" s="66" t="s">
        <v>64</v>
      </c>
      <c r="G20" s="68">
        <v>2.7</v>
      </c>
      <c r="H20" s="69">
        <v>2.7</v>
      </c>
      <c r="I20" s="91"/>
    </row>
    <row r="21" s="34" customFormat="1" ht="23.25" customHeight="1" spans="1:9">
      <c r="A21" s="61"/>
      <c r="B21" s="77"/>
      <c r="C21" s="76" t="s">
        <v>65</v>
      </c>
      <c r="D21" s="65" t="s">
        <v>66</v>
      </c>
      <c r="E21" s="61" t="s">
        <v>54</v>
      </c>
      <c r="F21" s="66" t="s">
        <v>47</v>
      </c>
      <c r="G21" s="68">
        <v>2.7</v>
      </c>
      <c r="H21" s="69">
        <v>2.7</v>
      </c>
      <c r="I21" s="48"/>
    </row>
    <row r="22" s="34" customFormat="1" ht="23.25" customHeight="1" spans="1:9">
      <c r="A22" s="61"/>
      <c r="B22" s="78" t="s">
        <v>67</v>
      </c>
      <c r="C22" s="64" t="s">
        <v>68</v>
      </c>
      <c r="D22" s="65" t="s">
        <v>69</v>
      </c>
      <c r="E22" s="61" t="s">
        <v>70</v>
      </c>
      <c r="F22" s="66" t="s">
        <v>47</v>
      </c>
      <c r="G22" s="68">
        <v>3.28</v>
      </c>
      <c r="H22" s="69">
        <v>3.28</v>
      </c>
      <c r="I22" s="48"/>
    </row>
    <row r="23" s="34" customFormat="1" ht="119" customHeight="1" spans="1:9">
      <c r="A23" s="61"/>
      <c r="B23" s="79"/>
      <c r="C23" s="71"/>
      <c r="D23" s="65" t="s">
        <v>71</v>
      </c>
      <c r="E23" s="61" t="s">
        <v>70</v>
      </c>
      <c r="F23" s="66" t="s">
        <v>72</v>
      </c>
      <c r="G23" s="68">
        <v>3.17</v>
      </c>
      <c r="H23" s="69">
        <v>2.25</v>
      </c>
      <c r="I23" s="93" t="s">
        <v>73</v>
      </c>
    </row>
    <row r="24" s="34" customFormat="1" ht="23.25" customHeight="1" spans="1:9">
      <c r="A24" s="61"/>
      <c r="B24" s="79"/>
      <c r="C24" s="71"/>
      <c r="D24" s="65" t="s">
        <v>74</v>
      </c>
      <c r="E24" s="61" t="s">
        <v>70</v>
      </c>
      <c r="F24" s="66" t="s">
        <v>75</v>
      </c>
      <c r="G24" s="68">
        <v>3.17</v>
      </c>
      <c r="H24" s="69">
        <v>3.17</v>
      </c>
      <c r="I24" s="48"/>
    </row>
    <row r="25" s="34" customFormat="1" ht="112" customHeight="1" spans="1:9">
      <c r="A25" s="61"/>
      <c r="B25" s="79"/>
      <c r="C25" s="71"/>
      <c r="D25" s="65" t="s">
        <v>76</v>
      </c>
      <c r="E25" s="61" t="s">
        <v>70</v>
      </c>
      <c r="F25" s="66" t="s">
        <v>77</v>
      </c>
      <c r="G25" s="68">
        <v>3.17</v>
      </c>
      <c r="H25" s="69">
        <v>2.8</v>
      </c>
      <c r="I25" s="93" t="s">
        <v>78</v>
      </c>
    </row>
    <row r="26" s="34" customFormat="1" ht="23.25" customHeight="1" spans="1:9">
      <c r="A26" s="61"/>
      <c r="B26" s="79"/>
      <c r="C26" s="71"/>
      <c r="D26" s="65" t="s">
        <v>79</v>
      </c>
      <c r="E26" s="61" t="s">
        <v>70</v>
      </c>
      <c r="F26" s="66" t="s">
        <v>80</v>
      </c>
      <c r="G26" s="68">
        <v>3.17</v>
      </c>
      <c r="H26" s="69">
        <v>3.17</v>
      </c>
      <c r="I26" s="48"/>
    </row>
    <row r="27" s="34" customFormat="1" ht="23.25" customHeight="1" spans="1:9">
      <c r="A27" s="61"/>
      <c r="B27" s="79"/>
      <c r="C27" s="71"/>
      <c r="D27" s="65" t="s">
        <v>81</v>
      </c>
      <c r="E27" s="61" t="s">
        <v>82</v>
      </c>
      <c r="F27" s="61" t="s">
        <v>83</v>
      </c>
      <c r="G27" s="68">
        <v>3.17</v>
      </c>
      <c r="H27" s="69">
        <v>3.17</v>
      </c>
      <c r="I27" s="48"/>
    </row>
    <row r="28" s="34" customFormat="1" ht="23.25" customHeight="1" spans="1:9">
      <c r="A28" s="61"/>
      <c r="B28" s="79"/>
      <c r="C28" s="71"/>
      <c r="D28" s="65" t="s">
        <v>84</v>
      </c>
      <c r="E28" s="61" t="s">
        <v>85</v>
      </c>
      <c r="F28" s="61" t="s">
        <v>80</v>
      </c>
      <c r="G28" s="68">
        <v>3.17</v>
      </c>
      <c r="H28" s="69">
        <v>3.17</v>
      </c>
      <c r="I28" s="48"/>
    </row>
    <row r="29" s="34" customFormat="1" ht="23.25" customHeight="1" spans="1:9">
      <c r="A29" s="61"/>
      <c r="B29" s="79"/>
      <c r="C29" s="71"/>
      <c r="D29" s="65" t="s">
        <v>86</v>
      </c>
      <c r="E29" s="61" t="s">
        <v>87</v>
      </c>
      <c r="F29" s="66" t="s">
        <v>47</v>
      </c>
      <c r="G29" s="68">
        <v>3.17</v>
      </c>
      <c r="H29" s="69">
        <v>3.17</v>
      </c>
      <c r="I29" s="48"/>
    </row>
    <row r="30" s="34" customFormat="1" ht="23.25" customHeight="1" spans="1:9">
      <c r="A30" s="61"/>
      <c r="B30" s="79"/>
      <c r="C30" s="71"/>
      <c r="D30" s="65" t="s">
        <v>88</v>
      </c>
      <c r="E30" s="61" t="s">
        <v>89</v>
      </c>
      <c r="F30" s="61" t="s">
        <v>90</v>
      </c>
      <c r="G30" s="68">
        <v>3.17</v>
      </c>
      <c r="H30" s="69">
        <v>3.17</v>
      </c>
      <c r="I30" s="48"/>
    </row>
    <row r="31" s="34" customFormat="1" ht="40" customHeight="1" spans="1:9">
      <c r="A31" s="61"/>
      <c r="B31" s="79"/>
      <c r="C31" s="71"/>
      <c r="D31" s="65" t="s">
        <v>91</v>
      </c>
      <c r="E31" s="61" t="s">
        <v>92</v>
      </c>
      <c r="F31" s="61" t="s">
        <v>93</v>
      </c>
      <c r="G31" s="68">
        <v>3.17</v>
      </c>
      <c r="H31" s="69">
        <v>0</v>
      </c>
      <c r="I31" s="93" t="s">
        <v>94</v>
      </c>
    </row>
    <row r="32" s="34" customFormat="1" ht="23.25" customHeight="1" spans="1:9">
      <c r="A32" s="61"/>
      <c r="B32" s="79"/>
      <c r="C32" s="71"/>
      <c r="D32" s="65" t="s">
        <v>95</v>
      </c>
      <c r="E32" s="61" t="s">
        <v>96</v>
      </c>
      <c r="F32" s="61" t="s">
        <v>97</v>
      </c>
      <c r="G32" s="68">
        <v>3.17</v>
      </c>
      <c r="H32" s="69">
        <v>3.17</v>
      </c>
      <c r="I32" s="48"/>
    </row>
    <row r="33" s="34" customFormat="1" ht="136" customHeight="1" spans="1:9">
      <c r="A33" s="61"/>
      <c r="B33" s="79"/>
      <c r="C33" s="80"/>
      <c r="D33" s="65" t="s">
        <v>98</v>
      </c>
      <c r="E33" s="61" t="s">
        <v>85</v>
      </c>
      <c r="F33" s="61" t="s">
        <v>99</v>
      </c>
      <c r="G33" s="68">
        <v>3.17</v>
      </c>
      <c r="H33" s="69">
        <v>1.41</v>
      </c>
      <c r="I33" s="93" t="s">
        <v>100</v>
      </c>
    </row>
    <row r="34" s="34" customFormat="1" ht="23.25" customHeight="1" spans="1:9">
      <c r="A34" s="61"/>
      <c r="B34" s="79"/>
      <c r="C34" s="61" t="s">
        <v>101</v>
      </c>
      <c r="D34" s="65" t="s">
        <v>102</v>
      </c>
      <c r="E34" s="61" t="s">
        <v>103</v>
      </c>
      <c r="F34" s="61" t="s">
        <v>104</v>
      </c>
      <c r="G34" s="68">
        <v>3.17</v>
      </c>
      <c r="H34" s="69">
        <v>3.17</v>
      </c>
      <c r="I34" s="48"/>
    </row>
    <row r="35" s="34" customFormat="1" ht="23.25" customHeight="1" spans="1:9">
      <c r="A35" s="61"/>
      <c r="B35" s="79"/>
      <c r="C35" s="61"/>
      <c r="D35" s="65" t="s">
        <v>105</v>
      </c>
      <c r="E35" s="61" t="s">
        <v>106</v>
      </c>
      <c r="F35" s="66" t="s">
        <v>47</v>
      </c>
      <c r="G35" s="68">
        <v>3.17</v>
      </c>
      <c r="H35" s="69">
        <v>3.17</v>
      </c>
      <c r="I35" s="48"/>
    </row>
    <row r="36" s="34" customFormat="1" ht="23.25" customHeight="1" spans="1:9">
      <c r="A36" s="61"/>
      <c r="B36" s="79"/>
      <c r="C36" s="81" t="s">
        <v>107</v>
      </c>
      <c r="D36" s="82" t="s">
        <v>108</v>
      </c>
      <c r="E36" s="61" t="s">
        <v>96</v>
      </c>
      <c r="F36" s="61" t="s">
        <v>109</v>
      </c>
      <c r="G36" s="68">
        <v>3.17</v>
      </c>
      <c r="H36" s="69">
        <v>3.17</v>
      </c>
      <c r="I36" s="48"/>
    </row>
    <row r="37" s="34" customFormat="1" ht="23.25" customHeight="1" spans="1:9">
      <c r="A37" s="61"/>
      <c r="B37" s="79"/>
      <c r="C37" s="83"/>
      <c r="D37" s="54" t="s">
        <v>110</v>
      </c>
      <c r="E37" s="61" t="s">
        <v>96</v>
      </c>
      <c r="F37" s="61" t="s">
        <v>111</v>
      </c>
      <c r="G37" s="68">
        <v>3.17</v>
      </c>
      <c r="H37" s="69">
        <v>3.17</v>
      </c>
      <c r="I37" s="48"/>
    </row>
    <row r="38" s="34" customFormat="1" ht="23.25" customHeight="1" spans="1:9">
      <c r="A38" s="61"/>
      <c r="B38" s="79"/>
      <c r="C38" s="64" t="s">
        <v>112</v>
      </c>
      <c r="D38" s="65" t="s">
        <v>113</v>
      </c>
      <c r="E38" s="61" t="s">
        <v>114</v>
      </c>
      <c r="F38" s="61" t="s">
        <v>115</v>
      </c>
      <c r="G38" s="68">
        <v>3.17</v>
      </c>
      <c r="H38" s="69">
        <v>3.17</v>
      </c>
      <c r="I38" s="48"/>
    </row>
    <row r="39" s="34" customFormat="1" ht="23.25" customHeight="1" spans="1:9">
      <c r="A39" s="61"/>
      <c r="B39" s="84" t="s">
        <v>116</v>
      </c>
      <c r="C39" s="75" t="s">
        <v>117</v>
      </c>
      <c r="D39" s="65" t="s">
        <v>118</v>
      </c>
      <c r="E39" s="61" t="s">
        <v>119</v>
      </c>
      <c r="F39" s="66" t="s">
        <v>47</v>
      </c>
      <c r="G39" s="68">
        <v>3</v>
      </c>
      <c r="H39" s="69">
        <v>3</v>
      </c>
      <c r="I39" s="48"/>
    </row>
    <row r="40" s="34" customFormat="1" ht="23.25" customHeight="1" spans="1:9">
      <c r="A40" s="61"/>
      <c r="B40" s="70"/>
      <c r="C40" s="76" t="s">
        <v>120</v>
      </c>
      <c r="D40" s="65" t="s">
        <v>121</v>
      </c>
      <c r="E40" s="61" t="s">
        <v>119</v>
      </c>
      <c r="F40" s="66" t="s">
        <v>47</v>
      </c>
      <c r="G40" s="68">
        <v>3</v>
      </c>
      <c r="H40" s="69">
        <v>3</v>
      </c>
      <c r="I40" s="48"/>
    </row>
    <row r="41" s="34" customFormat="1" ht="23.25" customHeight="1" spans="1:9">
      <c r="A41" s="61"/>
      <c r="B41" s="70"/>
      <c r="C41" s="64" t="s">
        <v>122</v>
      </c>
      <c r="D41" s="82" t="s">
        <v>123</v>
      </c>
      <c r="E41" s="61" t="s">
        <v>119</v>
      </c>
      <c r="F41" s="66" t="s">
        <v>47</v>
      </c>
      <c r="G41" s="68">
        <v>3</v>
      </c>
      <c r="H41" s="69">
        <v>3</v>
      </c>
      <c r="I41" s="48"/>
    </row>
    <row r="42" s="34" customFormat="1" ht="23.25" customHeight="1" spans="1:9">
      <c r="A42" s="44" t="s">
        <v>124</v>
      </c>
      <c r="B42" s="85"/>
      <c r="C42" s="85"/>
      <c r="D42" s="85"/>
      <c r="E42" s="85"/>
      <c r="F42" s="85"/>
      <c r="G42" s="41">
        <v>100</v>
      </c>
      <c r="H42" s="41">
        <f>SUM(H12:H41)+I4</f>
        <v>91.21</v>
      </c>
      <c r="I42" s="41" t="s">
        <v>125</v>
      </c>
    </row>
    <row r="43" s="34" customFormat="1" ht="23.25" customHeight="1" spans="1:9">
      <c r="A43" s="86" t="s">
        <v>126</v>
      </c>
      <c r="B43" s="87"/>
      <c r="C43" s="87"/>
      <c r="D43" s="87"/>
      <c r="E43" s="87"/>
      <c r="F43" s="87"/>
      <c r="G43" s="87"/>
      <c r="H43" s="87"/>
      <c r="I43" s="94"/>
    </row>
    <row r="44" s="34" customFormat="1" ht="14"/>
    <row r="45" s="34" customFormat="1" ht="14"/>
    <row r="46" s="34" customFormat="1" ht="14"/>
    <row r="47" s="34" customFormat="1" ht="14"/>
    <row r="48" s="34" customFormat="1" spans="16379:16381">
      <c r="XEY48" s="35"/>
      <c r="XEZ48" s="35"/>
      <c r="XFA48" s="35"/>
    </row>
  </sheetData>
  <mergeCells count="27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42:F42"/>
    <mergeCell ref="A43:I43"/>
    <mergeCell ref="A3:A6"/>
    <mergeCell ref="A7:A10"/>
    <mergeCell ref="A11:A41"/>
    <mergeCell ref="B12:B21"/>
    <mergeCell ref="B22:B38"/>
    <mergeCell ref="B39:B41"/>
    <mergeCell ref="C12:C15"/>
    <mergeCell ref="C16:C17"/>
    <mergeCell ref="C22:C33"/>
    <mergeCell ref="C34:C35"/>
    <mergeCell ref="C36:C37"/>
  </mergeCells>
  <pageMargins left="0.75" right="0.75" top="1" bottom="1" header="0.5" footer="0.5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J5" sqref="J5:J7"/>
    </sheetView>
  </sheetViews>
  <sheetFormatPr defaultColWidth="9" defaultRowHeight="14"/>
  <cols>
    <col min="1" max="1" width="8.12727272727273" style="18" customWidth="1"/>
    <col min="2" max="2" width="18.5454545454545" customWidth="1"/>
    <col min="3" max="3" width="25.9727272727273" customWidth="1"/>
    <col min="4" max="4" width="12.6272727272727" customWidth="1"/>
    <col min="5" max="6" width="13.2454545454545" customWidth="1"/>
    <col min="7" max="11" width="12.6272727272727" customWidth="1"/>
  </cols>
  <sheetData>
    <row r="1" ht="57" customHeight="1" spans="1:11">
      <c r="A1" s="19" t="s">
        <v>127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="17" customFormat="1" ht="30" customHeight="1" spans="1:11">
      <c r="A2" s="20" t="s">
        <v>128</v>
      </c>
      <c r="B2" s="21" t="s">
        <v>129</v>
      </c>
      <c r="C2" s="22" t="s">
        <v>130</v>
      </c>
      <c r="D2" s="21" t="s">
        <v>131</v>
      </c>
      <c r="E2" s="21"/>
      <c r="F2" s="21"/>
      <c r="G2" s="21"/>
      <c r="H2" s="21"/>
      <c r="I2" s="21"/>
      <c r="J2" s="20" t="s">
        <v>132</v>
      </c>
      <c r="K2" s="20" t="s">
        <v>133</v>
      </c>
    </row>
    <row r="3" s="17" customFormat="1" ht="30" customHeight="1" spans="1:11">
      <c r="A3" s="23"/>
      <c r="B3" s="21"/>
      <c r="C3" s="22"/>
      <c r="D3" s="21" t="s">
        <v>17</v>
      </c>
      <c r="E3" s="21"/>
      <c r="F3" s="21"/>
      <c r="G3" s="21"/>
      <c r="H3" s="21" t="s">
        <v>134</v>
      </c>
      <c r="I3" s="21" t="s">
        <v>135</v>
      </c>
      <c r="J3" s="23"/>
      <c r="K3" s="23"/>
    </row>
    <row r="4" s="17" customFormat="1" ht="30" customHeight="1" spans="1:11">
      <c r="A4" s="24"/>
      <c r="B4" s="21"/>
      <c r="C4" s="22"/>
      <c r="D4" s="22" t="s">
        <v>136</v>
      </c>
      <c r="E4" s="21" t="s">
        <v>137</v>
      </c>
      <c r="F4" s="21" t="s">
        <v>138</v>
      </c>
      <c r="G4" s="21" t="s">
        <v>139</v>
      </c>
      <c r="H4" s="21"/>
      <c r="I4" s="22"/>
      <c r="J4" s="24"/>
      <c r="K4" s="23"/>
    </row>
    <row r="5" ht="30" customHeight="1" spans="1:11">
      <c r="A5" s="25">
        <v>1</v>
      </c>
      <c r="B5" s="26" t="s">
        <v>140</v>
      </c>
      <c r="C5" s="27" t="s">
        <v>141</v>
      </c>
      <c r="D5" s="28">
        <f>SUM(E5:G5)</f>
        <v>58.3</v>
      </c>
      <c r="E5" s="29">
        <v>58.3</v>
      </c>
      <c r="F5" s="30"/>
      <c r="G5" s="30"/>
      <c r="H5" s="30">
        <v>58.3</v>
      </c>
      <c r="I5" s="31">
        <f>H5/D5</f>
        <v>1</v>
      </c>
      <c r="J5" s="25">
        <v>94.36</v>
      </c>
      <c r="K5" s="27"/>
    </row>
    <row r="6" ht="30" customHeight="1" spans="1:11">
      <c r="A6" s="25">
        <v>2</v>
      </c>
      <c r="B6" s="25" t="s">
        <v>142</v>
      </c>
      <c r="C6" s="27" t="s">
        <v>141</v>
      </c>
      <c r="D6" s="28">
        <f>SUM(E6:G6)</f>
        <v>30</v>
      </c>
      <c r="E6" s="28">
        <v>30</v>
      </c>
      <c r="F6" s="28"/>
      <c r="G6" s="28"/>
      <c r="H6" s="28">
        <v>30</v>
      </c>
      <c r="I6" s="31">
        <f>H6/D6</f>
        <v>1</v>
      </c>
      <c r="J6" s="25">
        <v>100</v>
      </c>
      <c r="K6" s="27"/>
    </row>
    <row r="7" ht="30" customHeight="1" spans="1:11">
      <c r="A7" s="25">
        <v>3</v>
      </c>
      <c r="B7" s="25" t="s">
        <v>143</v>
      </c>
      <c r="C7" s="27" t="s">
        <v>141</v>
      </c>
      <c r="D7" s="28">
        <f>SUM(E7:G7)</f>
        <v>311.7</v>
      </c>
      <c r="E7" s="28">
        <v>311.7</v>
      </c>
      <c r="F7" s="28"/>
      <c r="G7" s="28"/>
      <c r="H7" s="28">
        <v>311.65</v>
      </c>
      <c r="I7" s="31">
        <f>H7/D7</f>
        <v>0.999839589348733</v>
      </c>
      <c r="J7" s="25">
        <v>99.99</v>
      </c>
      <c r="K7" s="27"/>
    </row>
    <row r="8" ht="30" customHeight="1" spans="1:11">
      <c r="A8" s="25"/>
      <c r="B8" s="25"/>
      <c r="C8" s="25"/>
      <c r="D8" s="25"/>
      <c r="E8" s="27"/>
      <c r="F8" s="27"/>
      <c r="G8" s="27"/>
      <c r="H8" s="27"/>
      <c r="I8" s="32"/>
      <c r="J8" s="27"/>
      <c r="K8" s="27"/>
    </row>
    <row r="9" ht="30" customHeight="1" spans="1:11">
      <c r="A9" s="25"/>
      <c r="B9" s="27"/>
      <c r="C9" s="27"/>
      <c r="D9" s="27"/>
      <c r="E9" s="27"/>
      <c r="F9" s="27"/>
      <c r="G9" s="27"/>
      <c r="H9" s="27"/>
      <c r="I9" s="32"/>
      <c r="J9" s="27"/>
      <c r="K9" s="27"/>
    </row>
    <row r="10" ht="30" customHeight="1" spans="1:11">
      <c r="A10" s="25"/>
      <c r="B10" s="27"/>
      <c r="C10" s="27"/>
      <c r="D10" s="27"/>
      <c r="E10" s="27"/>
      <c r="F10" s="27"/>
      <c r="G10" s="27"/>
      <c r="H10" s="27"/>
      <c r="I10" s="32"/>
      <c r="J10" s="27"/>
      <c r="K10" s="27"/>
    </row>
    <row r="11" ht="30" customHeight="1" spans="1:11">
      <c r="A11" s="25"/>
      <c r="B11" s="27"/>
      <c r="C11" s="27"/>
      <c r="D11" s="27"/>
      <c r="E11" s="27"/>
      <c r="F11" s="27"/>
      <c r="G11" s="27"/>
      <c r="H11" s="27"/>
      <c r="I11" s="32"/>
      <c r="J11" s="27"/>
      <c r="K11" s="27"/>
    </row>
    <row r="12" ht="30" customHeight="1" spans="1:11">
      <c r="A12" s="25"/>
      <c r="B12" s="27"/>
      <c r="C12" s="27"/>
      <c r="D12" s="27"/>
      <c r="E12" s="27"/>
      <c r="F12" s="27"/>
      <c r="G12" s="27"/>
      <c r="H12" s="27"/>
      <c r="I12" s="32"/>
      <c r="J12" s="27"/>
      <c r="K12" s="27"/>
    </row>
    <row r="13" ht="30" customHeight="1" spans="1:11">
      <c r="A13" s="25"/>
      <c r="B13" s="25" t="s">
        <v>144</v>
      </c>
      <c r="C13" s="27"/>
      <c r="D13" s="28">
        <f>SUM(D5:D7)</f>
        <v>400</v>
      </c>
      <c r="E13" s="28">
        <f>SUM(E5:E12)</f>
        <v>400</v>
      </c>
      <c r="F13" s="28"/>
      <c r="G13" s="28"/>
      <c r="H13" s="28">
        <f>SUM(H5:H12)</f>
        <v>399.95</v>
      </c>
      <c r="I13" s="31">
        <f>H13/D13</f>
        <v>0.999875</v>
      </c>
      <c r="J13" s="33">
        <f>AVERAGE(J5:J7)</f>
        <v>98.1166666666667</v>
      </c>
      <c r="K13" s="27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zoomScale="73" zoomScaleNormal="73" topLeftCell="A31" workbookViewId="0">
      <selection activeCell="I37" sqref="I37:N37"/>
    </sheetView>
  </sheetViews>
  <sheetFormatPr defaultColWidth="9" defaultRowHeight="14"/>
  <cols>
    <col min="1" max="1" width="5.24545454545455" customWidth="1"/>
    <col min="3" max="3" width="7.24545454545455" customWidth="1"/>
    <col min="5" max="5" width="12.3727272727273" customWidth="1"/>
    <col min="6" max="6" width="2.37272727272727" customWidth="1"/>
    <col min="7" max="7" width="10.8727272727273" customWidth="1"/>
    <col min="8" max="8" width="10.1272727272727" customWidth="1"/>
    <col min="9" max="9" width="6.87272727272727" customWidth="1"/>
    <col min="10" max="10" width="0.872727272727273" customWidth="1"/>
    <col min="11" max="11" width="8" customWidth="1"/>
    <col min="12" max="12" width="1" customWidth="1"/>
    <col min="13" max="13" width="6.87272727272727" customWidth="1"/>
    <col min="14" max="14" width="12.8727272727273" customWidth="1"/>
  </cols>
  <sheetData>
    <row r="1" ht="42" customHeight="1" spans="1:14">
      <c r="A1" s="1" t="s">
        <v>145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129</v>
      </c>
      <c r="B2" s="2"/>
      <c r="C2" s="2" t="s">
        <v>140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130</v>
      </c>
      <c r="B3" s="2"/>
      <c r="C3" s="2" t="s">
        <v>141</v>
      </c>
      <c r="D3" s="2"/>
      <c r="E3" s="2"/>
      <c r="F3" s="2"/>
      <c r="G3" s="2"/>
      <c r="H3" s="2" t="s">
        <v>146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131</v>
      </c>
      <c r="B4" s="2"/>
      <c r="C4" s="2"/>
      <c r="D4" s="2"/>
      <c r="E4" s="2" t="s">
        <v>16</v>
      </c>
      <c r="F4" s="2" t="s">
        <v>147</v>
      </c>
      <c r="G4" s="2"/>
      <c r="H4" s="2" t="s">
        <v>148</v>
      </c>
      <c r="I4" s="2"/>
      <c r="J4" s="2" t="s">
        <v>20</v>
      </c>
      <c r="K4" s="2"/>
      <c r="L4" s="2" t="s">
        <v>149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150</v>
      </c>
      <c r="D6" s="3"/>
      <c r="E6" s="4">
        <f>SUM(E7:E9)</f>
        <v>100</v>
      </c>
      <c r="F6" s="4">
        <f>SUM(F7:G9)</f>
        <v>58.3</v>
      </c>
      <c r="G6" s="4"/>
      <c r="H6" s="4">
        <f>SUM(H7:I9)</f>
        <v>58.3</v>
      </c>
      <c r="I6" s="4"/>
      <c r="J6" s="2">
        <v>10</v>
      </c>
      <c r="K6" s="2"/>
      <c r="L6" s="15">
        <f>H6/F6</f>
        <v>1</v>
      </c>
      <c r="M6" s="15"/>
      <c r="N6" s="2">
        <v>10</v>
      </c>
    </row>
    <row r="7" ht="15" customHeight="1" spans="1:14">
      <c r="A7" s="2"/>
      <c r="B7" s="2"/>
      <c r="C7" s="2" t="s">
        <v>151</v>
      </c>
      <c r="D7" s="2"/>
      <c r="E7" s="4">
        <v>100</v>
      </c>
      <c r="F7" s="4">
        <v>58.3</v>
      </c>
      <c r="G7" s="4"/>
      <c r="H7" s="4">
        <v>58.3</v>
      </c>
      <c r="I7" s="4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152</v>
      </c>
      <c r="D8" s="2"/>
      <c r="E8" s="4"/>
      <c r="F8" s="4"/>
      <c r="G8" s="4"/>
      <c r="H8" s="4"/>
      <c r="I8" s="4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139</v>
      </c>
      <c r="D9" s="2"/>
      <c r="E9" s="2"/>
      <c r="F9" s="2"/>
      <c r="G9" s="2"/>
      <c r="H9" s="2"/>
      <c r="I9" s="2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153</v>
      </c>
      <c r="B10" s="2" t="s">
        <v>27</v>
      </c>
      <c r="C10" s="2"/>
      <c r="D10" s="2"/>
      <c r="E10" s="2"/>
      <c r="F10" s="2"/>
      <c r="G10" s="2"/>
      <c r="H10" s="2" t="s">
        <v>154</v>
      </c>
      <c r="I10" s="2"/>
      <c r="J10" s="2"/>
      <c r="K10" s="2"/>
      <c r="L10" s="2"/>
      <c r="M10" s="2"/>
      <c r="N10" s="2"/>
    </row>
    <row r="11" ht="42" customHeight="1" spans="1:14">
      <c r="A11" s="2"/>
      <c r="B11" s="5" t="s">
        <v>155</v>
      </c>
      <c r="C11" s="5"/>
      <c r="D11" s="5"/>
      <c r="E11" s="5"/>
      <c r="F11" s="5"/>
      <c r="G11" s="5"/>
      <c r="H11" s="5" t="s">
        <v>156</v>
      </c>
      <c r="I11" s="5"/>
      <c r="J11" s="5"/>
      <c r="K11" s="5"/>
      <c r="L11" s="5"/>
      <c r="M11" s="5"/>
      <c r="N11" s="5"/>
    </row>
    <row r="12" ht="18.95" customHeight="1" spans="1:14">
      <c r="A12" s="6" t="s">
        <v>157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15" customHeight="1" spans="1:14">
      <c r="A13" s="6"/>
      <c r="B13" s="2" t="s">
        <v>158</v>
      </c>
      <c r="C13" s="2" t="s">
        <v>159</v>
      </c>
      <c r="D13" s="5" t="s">
        <v>160</v>
      </c>
      <c r="E13" s="5"/>
      <c r="F13" s="5"/>
      <c r="G13" s="2" t="s">
        <v>161</v>
      </c>
      <c r="H13" s="2" t="s">
        <v>80</v>
      </c>
      <c r="I13" s="11">
        <v>3.12</v>
      </c>
      <c r="J13" s="2"/>
      <c r="K13" s="11">
        <v>3.12</v>
      </c>
      <c r="L13" s="2"/>
      <c r="M13" s="2"/>
      <c r="N13" s="2"/>
    </row>
    <row r="14" ht="15" customHeight="1" spans="1:14">
      <c r="A14" s="6"/>
      <c r="B14" s="2"/>
      <c r="C14" s="2"/>
      <c r="D14" s="5" t="s">
        <v>74</v>
      </c>
      <c r="E14" s="5"/>
      <c r="F14" s="5"/>
      <c r="G14" s="2" t="s">
        <v>161</v>
      </c>
      <c r="H14" s="2" t="s">
        <v>75</v>
      </c>
      <c r="I14" s="11">
        <v>3.12</v>
      </c>
      <c r="J14" s="2"/>
      <c r="K14" s="11">
        <v>3.12</v>
      </c>
      <c r="L14" s="2"/>
      <c r="M14" s="2"/>
      <c r="N14" s="2"/>
    </row>
    <row r="15" ht="104" customHeight="1" spans="1:14">
      <c r="A15" s="6"/>
      <c r="B15" s="2"/>
      <c r="C15" s="2"/>
      <c r="D15" s="5" t="s">
        <v>71</v>
      </c>
      <c r="E15" s="5"/>
      <c r="F15" s="5"/>
      <c r="G15" s="2" t="s">
        <v>161</v>
      </c>
      <c r="H15" s="2" t="s">
        <v>72</v>
      </c>
      <c r="I15" s="11">
        <v>3.12</v>
      </c>
      <c r="J15" s="2"/>
      <c r="K15" s="11">
        <v>2.33</v>
      </c>
      <c r="L15" s="2"/>
      <c r="M15" s="16" t="s">
        <v>162</v>
      </c>
      <c r="N15" s="5"/>
    </row>
    <row r="16" ht="20" customHeight="1" spans="1:14">
      <c r="A16" s="6"/>
      <c r="B16" s="2"/>
      <c r="C16" s="2"/>
      <c r="D16" s="5" t="s">
        <v>76</v>
      </c>
      <c r="E16" s="5"/>
      <c r="F16" s="5"/>
      <c r="G16" s="2" t="s">
        <v>161</v>
      </c>
      <c r="H16" s="2" t="s">
        <v>77</v>
      </c>
      <c r="I16" s="11">
        <v>3.12</v>
      </c>
      <c r="J16" s="2"/>
      <c r="K16" s="11">
        <v>3.12</v>
      </c>
      <c r="L16" s="2"/>
      <c r="M16" s="16"/>
      <c r="N16" s="5"/>
    </row>
    <row r="17" ht="15" customHeight="1" spans="1:14">
      <c r="A17" s="6"/>
      <c r="B17" s="2"/>
      <c r="C17" s="2"/>
      <c r="D17" s="5" t="s">
        <v>69</v>
      </c>
      <c r="E17" s="5"/>
      <c r="F17" s="5"/>
      <c r="G17" s="2" t="s">
        <v>161</v>
      </c>
      <c r="H17" s="2" t="s">
        <v>47</v>
      </c>
      <c r="I17" s="11">
        <v>3.2</v>
      </c>
      <c r="J17" s="2"/>
      <c r="K17" s="11">
        <v>3.2</v>
      </c>
      <c r="L17" s="2"/>
      <c r="M17" s="2"/>
      <c r="N17" s="2"/>
    </row>
    <row r="18" ht="15" customHeight="1" spans="1:14">
      <c r="A18" s="6"/>
      <c r="B18" s="2"/>
      <c r="C18" s="2" t="s">
        <v>163</v>
      </c>
      <c r="D18" s="5" t="s">
        <v>164</v>
      </c>
      <c r="E18" s="5"/>
      <c r="F18" s="5"/>
      <c r="G18" s="2" t="s">
        <v>96</v>
      </c>
      <c r="H18" s="2" t="s">
        <v>97</v>
      </c>
      <c r="I18" s="11">
        <v>3.12</v>
      </c>
      <c r="J18" s="2"/>
      <c r="K18" s="11">
        <v>3.12</v>
      </c>
      <c r="L18" s="2"/>
      <c r="M18" s="2"/>
      <c r="N18" s="2"/>
    </row>
    <row r="19" ht="15" customHeight="1" spans="1:14">
      <c r="A19" s="6"/>
      <c r="B19" s="2"/>
      <c r="C19" s="2"/>
      <c r="D19" s="5" t="s">
        <v>165</v>
      </c>
      <c r="E19" s="5"/>
      <c r="F19" s="5"/>
      <c r="G19" s="2" t="s">
        <v>85</v>
      </c>
      <c r="H19" s="2" t="s">
        <v>47</v>
      </c>
      <c r="I19" s="11">
        <v>3.12</v>
      </c>
      <c r="J19" s="2"/>
      <c r="K19" s="11">
        <v>3.12</v>
      </c>
      <c r="L19" s="2"/>
      <c r="M19" s="2"/>
      <c r="N19" s="2"/>
    </row>
    <row r="20" ht="15" customHeight="1" spans="1:14">
      <c r="A20" s="6"/>
      <c r="B20" s="2"/>
      <c r="C20" s="2"/>
      <c r="D20" s="5" t="s">
        <v>166</v>
      </c>
      <c r="E20" s="5"/>
      <c r="F20" s="5"/>
      <c r="G20" s="2" t="s">
        <v>167</v>
      </c>
      <c r="H20" s="2" t="s">
        <v>47</v>
      </c>
      <c r="I20" s="11">
        <v>3.12</v>
      </c>
      <c r="J20" s="2"/>
      <c r="K20" s="11">
        <v>3.12</v>
      </c>
      <c r="L20" s="2"/>
      <c r="M20" s="2"/>
      <c r="N20" s="2"/>
    </row>
    <row r="21" ht="137" customHeight="1" spans="1:14">
      <c r="A21" s="6"/>
      <c r="B21" s="2"/>
      <c r="C21" s="2"/>
      <c r="D21" s="5" t="s">
        <v>168</v>
      </c>
      <c r="E21" s="5"/>
      <c r="F21" s="5"/>
      <c r="G21" s="2" t="s">
        <v>85</v>
      </c>
      <c r="H21" s="2" t="s">
        <v>99</v>
      </c>
      <c r="I21" s="11">
        <v>3.12</v>
      </c>
      <c r="J21" s="2"/>
      <c r="K21" s="11">
        <v>1.39</v>
      </c>
      <c r="L21" s="2"/>
      <c r="M21" s="16" t="s">
        <v>169</v>
      </c>
      <c r="N21" s="5"/>
    </row>
    <row r="22" ht="15" customHeight="1" spans="1:14">
      <c r="A22" s="6"/>
      <c r="B22" s="2"/>
      <c r="C22" s="2"/>
      <c r="D22" s="5" t="s">
        <v>170</v>
      </c>
      <c r="E22" s="5"/>
      <c r="F22" s="5"/>
      <c r="G22" s="2" t="s">
        <v>89</v>
      </c>
      <c r="H22" s="2" t="s">
        <v>90</v>
      </c>
      <c r="I22" s="11">
        <v>3.12</v>
      </c>
      <c r="J22" s="2"/>
      <c r="K22" s="11">
        <v>3.12</v>
      </c>
      <c r="L22" s="2"/>
      <c r="M22" s="2"/>
      <c r="N22" s="2"/>
    </row>
    <row r="23" ht="24" customHeight="1" spans="1:14">
      <c r="A23" s="6"/>
      <c r="B23" s="2"/>
      <c r="C23" s="2"/>
      <c r="D23" s="5" t="s">
        <v>171</v>
      </c>
      <c r="E23" s="5"/>
      <c r="F23" s="5"/>
      <c r="G23" s="2" t="s">
        <v>92</v>
      </c>
      <c r="H23" s="2" t="s">
        <v>93</v>
      </c>
      <c r="I23" s="11">
        <v>3.12</v>
      </c>
      <c r="J23" s="2"/>
      <c r="K23" s="11">
        <v>0</v>
      </c>
      <c r="L23" s="2"/>
      <c r="M23" s="12" t="s">
        <v>172</v>
      </c>
      <c r="N23" s="2"/>
    </row>
    <row r="24" ht="15" customHeight="1" spans="1:14">
      <c r="A24" s="6"/>
      <c r="B24" s="2"/>
      <c r="C24" s="2"/>
      <c r="D24" s="5" t="s">
        <v>173</v>
      </c>
      <c r="E24" s="5"/>
      <c r="F24" s="5"/>
      <c r="G24" s="2" t="s">
        <v>85</v>
      </c>
      <c r="H24" s="10">
        <f>98.78%</f>
        <v>0.9878</v>
      </c>
      <c r="I24" s="11">
        <v>3.12</v>
      </c>
      <c r="J24" s="2"/>
      <c r="K24" s="11">
        <v>3.12</v>
      </c>
      <c r="L24" s="2"/>
      <c r="M24" s="2"/>
      <c r="N24" s="2"/>
    </row>
    <row r="25" ht="15" customHeight="1" spans="1:14">
      <c r="A25" s="6"/>
      <c r="B25" s="2"/>
      <c r="C25" s="2"/>
      <c r="D25" s="5" t="s">
        <v>174</v>
      </c>
      <c r="E25" s="5"/>
      <c r="F25" s="5"/>
      <c r="G25" s="2" t="s">
        <v>85</v>
      </c>
      <c r="H25" s="2" t="s">
        <v>47</v>
      </c>
      <c r="I25" s="11">
        <v>3.12</v>
      </c>
      <c r="J25" s="2"/>
      <c r="K25" s="11">
        <v>3.12</v>
      </c>
      <c r="L25" s="2"/>
      <c r="M25" s="2"/>
      <c r="N25" s="2"/>
    </row>
    <row r="26" ht="15" customHeight="1" spans="1:14">
      <c r="A26" s="6"/>
      <c r="B26" s="2"/>
      <c r="C26" s="2" t="s">
        <v>175</v>
      </c>
      <c r="D26" s="5" t="s">
        <v>176</v>
      </c>
      <c r="E26" s="5"/>
      <c r="F26" s="5"/>
      <c r="G26" s="2" t="s">
        <v>177</v>
      </c>
      <c r="H26" s="2" t="s">
        <v>47</v>
      </c>
      <c r="I26" s="11">
        <v>3.12</v>
      </c>
      <c r="J26" s="2"/>
      <c r="K26" s="11">
        <v>3.12</v>
      </c>
      <c r="L26" s="2"/>
      <c r="M26" s="2"/>
      <c r="N26" s="2"/>
    </row>
    <row r="27" ht="15" customHeight="1" spans="1:14">
      <c r="A27" s="6"/>
      <c r="B27" s="2"/>
      <c r="C27" s="2"/>
      <c r="D27" s="5" t="s">
        <v>178</v>
      </c>
      <c r="E27" s="5"/>
      <c r="F27" s="5"/>
      <c r="G27" s="2" t="s">
        <v>177</v>
      </c>
      <c r="H27" s="2" t="s">
        <v>47</v>
      </c>
      <c r="I27" s="11">
        <v>3.12</v>
      </c>
      <c r="J27" s="2"/>
      <c r="K27" s="11">
        <v>3.12</v>
      </c>
      <c r="L27" s="2"/>
      <c r="M27" s="2"/>
      <c r="N27" s="2"/>
    </row>
    <row r="28" ht="15" customHeight="1" spans="1:14">
      <c r="A28" s="6"/>
      <c r="B28" s="2"/>
      <c r="C28" s="2" t="s">
        <v>179</v>
      </c>
      <c r="D28" s="5" t="s">
        <v>180</v>
      </c>
      <c r="E28" s="5"/>
      <c r="F28" s="5"/>
      <c r="G28" s="2" t="s">
        <v>181</v>
      </c>
      <c r="H28" s="2" t="s">
        <v>47</v>
      </c>
      <c r="I28" s="11">
        <v>3.12</v>
      </c>
      <c r="J28" s="2"/>
      <c r="K28" s="11">
        <v>3.12</v>
      </c>
      <c r="L28" s="2"/>
      <c r="M28" s="2"/>
      <c r="N28" s="2"/>
    </row>
    <row r="29" ht="24" spans="1:14">
      <c r="A29" s="6"/>
      <c r="B29" s="2" t="s">
        <v>182</v>
      </c>
      <c r="C29" s="2" t="s">
        <v>183</v>
      </c>
      <c r="D29" s="5" t="s">
        <v>184</v>
      </c>
      <c r="E29" s="5"/>
      <c r="F29" s="5"/>
      <c r="G29" s="2" t="s">
        <v>106</v>
      </c>
      <c r="H29" s="2" t="s">
        <v>47</v>
      </c>
      <c r="I29" s="11">
        <v>5</v>
      </c>
      <c r="J29" s="2"/>
      <c r="K29" s="11">
        <v>5</v>
      </c>
      <c r="L29" s="2"/>
      <c r="M29" s="2"/>
      <c r="N29" s="2"/>
    </row>
    <row r="30" ht="15" customHeight="1" spans="1:14">
      <c r="A30" s="6"/>
      <c r="B30" s="2"/>
      <c r="C30" s="2" t="s">
        <v>185</v>
      </c>
      <c r="D30" s="5" t="s">
        <v>186</v>
      </c>
      <c r="E30" s="5"/>
      <c r="F30" s="5"/>
      <c r="G30" s="2" t="s">
        <v>187</v>
      </c>
      <c r="H30" s="2" t="s">
        <v>47</v>
      </c>
      <c r="I30" s="11">
        <v>5</v>
      </c>
      <c r="J30" s="2"/>
      <c r="K30" s="11">
        <v>5</v>
      </c>
      <c r="L30" s="2"/>
      <c r="M30" s="2"/>
      <c r="N30" s="2"/>
    </row>
    <row r="31" ht="15" customHeight="1" spans="1:14">
      <c r="A31" s="6"/>
      <c r="B31" s="2"/>
      <c r="C31" s="2"/>
      <c r="D31" s="5" t="s">
        <v>188</v>
      </c>
      <c r="E31" s="5"/>
      <c r="F31" s="5"/>
      <c r="G31" s="2" t="s">
        <v>56</v>
      </c>
      <c r="H31" s="2" t="s">
        <v>47</v>
      </c>
      <c r="I31" s="11">
        <v>5</v>
      </c>
      <c r="J31" s="2"/>
      <c r="K31" s="11">
        <v>5</v>
      </c>
      <c r="L31" s="2"/>
      <c r="M31" s="2"/>
      <c r="N31" s="2"/>
    </row>
    <row r="32" ht="15" customHeight="1" spans="1:14">
      <c r="A32" s="6"/>
      <c r="B32" s="2"/>
      <c r="C32" s="2"/>
      <c r="D32" s="5" t="s">
        <v>189</v>
      </c>
      <c r="E32" s="5"/>
      <c r="F32" s="5"/>
      <c r="G32" s="2" t="s">
        <v>103</v>
      </c>
      <c r="H32" s="2" t="s">
        <v>104</v>
      </c>
      <c r="I32" s="11">
        <v>5</v>
      </c>
      <c r="J32" s="2"/>
      <c r="K32" s="11">
        <v>5</v>
      </c>
      <c r="L32" s="2"/>
      <c r="M32" s="2"/>
      <c r="N32" s="2"/>
    </row>
    <row r="33" ht="15" customHeight="1" spans="1:14">
      <c r="A33" s="6"/>
      <c r="B33" s="2"/>
      <c r="C33" s="2" t="s">
        <v>190</v>
      </c>
      <c r="D33" s="5" t="s">
        <v>191</v>
      </c>
      <c r="E33" s="5"/>
      <c r="F33" s="5"/>
      <c r="G33" s="2" t="s">
        <v>54</v>
      </c>
      <c r="H33" s="2" t="s">
        <v>47</v>
      </c>
      <c r="I33" s="11">
        <v>5</v>
      </c>
      <c r="J33" s="2"/>
      <c r="K33" s="11">
        <v>5</v>
      </c>
      <c r="L33" s="2"/>
      <c r="M33" s="2"/>
      <c r="N33" s="2"/>
    </row>
    <row r="34" ht="15" customHeight="1" spans="1:14">
      <c r="A34" s="6"/>
      <c r="B34" s="2"/>
      <c r="C34" s="2"/>
      <c r="D34" s="5" t="s">
        <v>192</v>
      </c>
      <c r="E34" s="5"/>
      <c r="F34" s="5"/>
      <c r="G34" s="2" t="s">
        <v>54</v>
      </c>
      <c r="H34" s="2" t="s">
        <v>47</v>
      </c>
      <c r="I34" s="11">
        <v>5</v>
      </c>
      <c r="J34" s="2"/>
      <c r="K34" s="11">
        <v>5</v>
      </c>
      <c r="L34" s="2"/>
      <c r="M34" s="2"/>
      <c r="N34" s="2"/>
    </row>
    <row r="35" ht="20" customHeight="1" spans="1:14">
      <c r="A35" s="6"/>
      <c r="B35" s="2" t="s">
        <v>193</v>
      </c>
      <c r="C35" s="2" t="s">
        <v>194</v>
      </c>
      <c r="D35" s="5" t="s">
        <v>195</v>
      </c>
      <c r="E35" s="5"/>
      <c r="F35" s="5"/>
      <c r="G35" s="2" t="s">
        <v>96</v>
      </c>
      <c r="H35" s="2" t="s">
        <v>109</v>
      </c>
      <c r="I35" s="11">
        <v>5</v>
      </c>
      <c r="J35" s="2"/>
      <c r="K35" s="11">
        <v>5</v>
      </c>
      <c r="L35" s="2"/>
      <c r="M35" s="2"/>
      <c r="N35" s="2"/>
    </row>
    <row r="36" ht="20" customHeight="1" spans="1:14">
      <c r="A36" s="6"/>
      <c r="B36" s="2"/>
      <c r="C36" s="2"/>
      <c r="D36" s="5" t="s">
        <v>196</v>
      </c>
      <c r="E36" s="5"/>
      <c r="F36" s="5"/>
      <c r="G36" s="2" t="s">
        <v>96</v>
      </c>
      <c r="H36" s="2" t="s">
        <v>111</v>
      </c>
      <c r="I36" s="11">
        <v>5</v>
      </c>
      <c r="J36" s="2"/>
      <c r="K36" s="11">
        <v>5</v>
      </c>
      <c r="L36" s="2"/>
      <c r="M36" s="2"/>
      <c r="N36" s="2"/>
    </row>
    <row r="37" ht="15" customHeight="1" spans="1:14">
      <c r="A37" s="2" t="s">
        <v>197</v>
      </c>
      <c r="B37" s="2"/>
      <c r="C37" s="2"/>
      <c r="D37" s="2"/>
      <c r="E37" s="2"/>
      <c r="F37" s="2"/>
      <c r="G37" s="2"/>
      <c r="H37" s="2"/>
      <c r="I37" s="12">
        <v>100</v>
      </c>
      <c r="J37" s="12"/>
      <c r="K37" s="12">
        <f>SUM(K13:K36)+N6</f>
        <v>94.36</v>
      </c>
      <c r="L37" s="12"/>
      <c r="M37" s="13" t="s">
        <v>125</v>
      </c>
      <c r="N37" s="13"/>
    </row>
    <row r="38" spans="1:14">
      <c r="A38" s="7" t="s">
        <v>198</v>
      </c>
      <c r="B38" s="8" t="s">
        <v>199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14"/>
    </row>
    <row r="39" ht="15.95" customHeight="1"/>
  </sheetData>
  <mergeCells count="155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A37:H37"/>
    <mergeCell ref="I37:J37"/>
    <mergeCell ref="K37:L37"/>
    <mergeCell ref="M37:N37"/>
    <mergeCell ref="B38:N38"/>
    <mergeCell ref="A10:A11"/>
    <mergeCell ref="A12:A36"/>
    <mergeCell ref="B13:B28"/>
    <mergeCell ref="B29:B34"/>
    <mergeCell ref="B35:B36"/>
    <mergeCell ref="C13:C17"/>
    <mergeCell ref="C18:C25"/>
    <mergeCell ref="C26:C27"/>
    <mergeCell ref="C30:C32"/>
    <mergeCell ref="C33:C34"/>
    <mergeCell ref="C35:C36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opLeftCell="A16" workbookViewId="0">
      <selection activeCell="I28" sqref="I28:N28"/>
    </sheetView>
  </sheetViews>
  <sheetFormatPr defaultColWidth="9" defaultRowHeight="14"/>
  <cols>
    <col min="1" max="1" width="5.24545454545455" customWidth="1"/>
    <col min="3" max="3" width="7.76363636363636" customWidth="1"/>
    <col min="5" max="5" width="12.3727272727273" customWidth="1"/>
    <col min="6" max="6" width="2.37272727272727" customWidth="1"/>
    <col min="7" max="7" width="10.8727272727273" customWidth="1"/>
    <col min="8" max="8" width="10.1272727272727" customWidth="1"/>
    <col min="9" max="9" width="6.87272727272727" customWidth="1"/>
    <col min="10" max="10" width="0.872727272727273" customWidth="1"/>
    <col min="11" max="11" width="8" customWidth="1"/>
    <col min="12" max="12" width="1" customWidth="1"/>
    <col min="13" max="13" width="6.87272727272727" customWidth="1"/>
    <col min="14" max="14" width="12.8727272727273" customWidth="1"/>
  </cols>
  <sheetData>
    <row r="1" ht="42" customHeight="1" spans="1:14">
      <c r="A1" s="1" t="s">
        <v>145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129</v>
      </c>
      <c r="B2" s="2"/>
      <c r="C2" s="2" t="s">
        <v>142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130</v>
      </c>
      <c r="B3" s="2"/>
      <c r="C3" s="2" t="s">
        <v>141</v>
      </c>
      <c r="D3" s="2"/>
      <c r="E3" s="2"/>
      <c r="F3" s="2"/>
      <c r="G3" s="2"/>
      <c r="H3" s="2" t="s">
        <v>146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131</v>
      </c>
      <c r="B4" s="2"/>
      <c r="C4" s="2"/>
      <c r="D4" s="2"/>
      <c r="E4" s="2" t="s">
        <v>16</v>
      </c>
      <c r="F4" s="2" t="s">
        <v>147</v>
      </c>
      <c r="G4" s="2"/>
      <c r="H4" s="2" t="s">
        <v>148</v>
      </c>
      <c r="I4" s="2"/>
      <c r="J4" s="2" t="s">
        <v>20</v>
      </c>
      <c r="K4" s="2"/>
      <c r="L4" s="2" t="s">
        <v>149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150</v>
      </c>
      <c r="D6" s="3"/>
      <c r="E6" s="2">
        <f>SUM(E7:E9)</f>
        <v>30</v>
      </c>
      <c r="F6" s="2">
        <f>SUM(F7:G9)</f>
        <v>30</v>
      </c>
      <c r="G6" s="2"/>
      <c r="H6" s="2">
        <f>SUM(H7:I9)</f>
        <v>30</v>
      </c>
      <c r="I6" s="2"/>
      <c r="J6" s="2">
        <v>10</v>
      </c>
      <c r="K6" s="2"/>
      <c r="L6" s="15">
        <f>H6/F6</f>
        <v>1</v>
      </c>
      <c r="M6" s="15"/>
      <c r="N6" s="2">
        <v>10</v>
      </c>
    </row>
    <row r="7" ht="15" customHeight="1" spans="1:14">
      <c r="A7" s="2"/>
      <c r="B7" s="2"/>
      <c r="C7" s="2" t="s">
        <v>151</v>
      </c>
      <c r="D7" s="2"/>
      <c r="E7" s="2">
        <v>30</v>
      </c>
      <c r="F7" s="2">
        <v>30</v>
      </c>
      <c r="G7" s="2"/>
      <c r="H7" s="2">
        <v>30</v>
      </c>
      <c r="I7" s="2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152</v>
      </c>
      <c r="D8" s="2"/>
      <c r="E8" s="2"/>
      <c r="F8" s="2"/>
      <c r="G8" s="2"/>
      <c r="H8" s="2"/>
      <c r="I8" s="2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139</v>
      </c>
      <c r="D9" s="2"/>
      <c r="E9" s="2"/>
      <c r="F9" s="2"/>
      <c r="G9" s="2"/>
      <c r="H9" s="2"/>
      <c r="I9" s="2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153</v>
      </c>
      <c r="B10" s="2" t="s">
        <v>27</v>
      </c>
      <c r="C10" s="2"/>
      <c r="D10" s="2"/>
      <c r="E10" s="2"/>
      <c r="F10" s="2"/>
      <c r="G10" s="2"/>
      <c r="H10" s="2" t="s">
        <v>154</v>
      </c>
      <c r="I10" s="2"/>
      <c r="J10" s="2"/>
      <c r="K10" s="2"/>
      <c r="L10" s="2"/>
      <c r="M10" s="2"/>
      <c r="N10" s="2"/>
    </row>
    <row r="11" ht="66" customHeight="1" spans="1:14">
      <c r="A11" s="2"/>
      <c r="B11" s="5" t="s">
        <v>200</v>
      </c>
      <c r="C11" s="5"/>
      <c r="D11" s="5"/>
      <c r="E11" s="5"/>
      <c r="F11" s="5"/>
      <c r="G11" s="5"/>
      <c r="H11" s="5" t="s">
        <v>201</v>
      </c>
      <c r="I11" s="5"/>
      <c r="J11" s="5"/>
      <c r="K11" s="5"/>
      <c r="L11" s="5"/>
      <c r="M11" s="5"/>
      <c r="N11" s="5"/>
    </row>
    <row r="12" ht="18.95" customHeight="1" spans="1:14">
      <c r="A12" s="6" t="s">
        <v>157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15" customHeight="1" spans="1:14">
      <c r="A13" s="6"/>
      <c r="B13" s="2" t="s">
        <v>158</v>
      </c>
      <c r="C13" s="2" t="s">
        <v>159</v>
      </c>
      <c r="D13" s="5" t="s">
        <v>202</v>
      </c>
      <c r="E13" s="5"/>
      <c r="F13" s="5"/>
      <c r="G13" s="2" t="s">
        <v>47</v>
      </c>
      <c r="H13" s="2" t="s">
        <v>47</v>
      </c>
      <c r="I13" s="11">
        <v>5</v>
      </c>
      <c r="J13" s="2"/>
      <c r="K13" s="11">
        <v>5</v>
      </c>
      <c r="L13" s="2"/>
      <c r="M13" s="2"/>
      <c r="N13" s="2"/>
    </row>
    <row r="14" ht="15" customHeight="1" spans="1:14">
      <c r="A14" s="6"/>
      <c r="B14" s="2"/>
      <c r="C14" s="2"/>
      <c r="D14" s="5" t="s">
        <v>203</v>
      </c>
      <c r="E14" s="5"/>
      <c r="F14" s="5"/>
      <c r="G14" s="2" t="s">
        <v>47</v>
      </c>
      <c r="H14" s="2" t="s">
        <v>47</v>
      </c>
      <c r="I14" s="11">
        <v>5</v>
      </c>
      <c r="J14" s="2"/>
      <c r="K14" s="11">
        <v>5</v>
      </c>
      <c r="L14" s="2"/>
      <c r="M14" s="2"/>
      <c r="N14" s="2"/>
    </row>
    <row r="15" ht="15" customHeight="1" spans="1:14">
      <c r="A15" s="6"/>
      <c r="B15" s="2"/>
      <c r="C15" s="2"/>
      <c r="D15" s="5" t="s">
        <v>204</v>
      </c>
      <c r="E15" s="5"/>
      <c r="F15" s="5"/>
      <c r="G15" s="2" t="s">
        <v>205</v>
      </c>
      <c r="H15" s="2" t="s">
        <v>206</v>
      </c>
      <c r="I15" s="11">
        <v>5</v>
      </c>
      <c r="J15" s="2"/>
      <c r="K15" s="11">
        <v>5</v>
      </c>
      <c r="L15" s="2"/>
      <c r="M15" s="2"/>
      <c r="N15" s="2"/>
    </row>
    <row r="16" ht="15" customHeight="1" spans="1:14">
      <c r="A16" s="6"/>
      <c r="B16" s="2"/>
      <c r="C16" s="2"/>
      <c r="D16" s="5" t="s">
        <v>207</v>
      </c>
      <c r="E16" s="5"/>
      <c r="F16" s="5"/>
      <c r="G16" s="2" t="s">
        <v>47</v>
      </c>
      <c r="H16" s="2" t="s">
        <v>47</v>
      </c>
      <c r="I16" s="11">
        <v>5</v>
      </c>
      <c r="J16" s="2"/>
      <c r="K16" s="11">
        <v>5</v>
      </c>
      <c r="L16" s="2"/>
      <c r="M16" s="2"/>
      <c r="N16" s="2"/>
    </row>
    <row r="17" ht="15" customHeight="1" spans="1:14">
      <c r="A17" s="6"/>
      <c r="B17" s="2"/>
      <c r="C17" s="2" t="s">
        <v>163</v>
      </c>
      <c r="D17" s="5" t="s">
        <v>208</v>
      </c>
      <c r="E17" s="5"/>
      <c r="F17" s="5"/>
      <c r="G17" s="2" t="s">
        <v>47</v>
      </c>
      <c r="H17" s="2" t="s">
        <v>47</v>
      </c>
      <c r="I17" s="11">
        <v>5</v>
      </c>
      <c r="J17" s="2"/>
      <c r="K17" s="11">
        <v>5</v>
      </c>
      <c r="L17" s="2"/>
      <c r="M17" s="2"/>
      <c r="N17" s="2"/>
    </row>
    <row r="18" ht="15" customHeight="1" spans="1:14">
      <c r="A18" s="6"/>
      <c r="B18" s="2"/>
      <c r="C18" s="2"/>
      <c r="D18" s="5" t="s">
        <v>209</v>
      </c>
      <c r="E18" s="5"/>
      <c r="F18" s="5"/>
      <c r="G18" s="2" t="s">
        <v>47</v>
      </c>
      <c r="H18" s="2" t="s">
        <v>47</v>
      </c>
      <c r="I18" s="11">
        <v>5</v>
      </c>
      <c r="J18" s="2"/>
      <c r="K18" s="11">
        <v>5</v>
      </c>
      <c r="L18" s="2"/>
      <c r="M18" s="2"/>
      <c r="N18" s="2"/>
    </row>
    <row r="19" ht="15" customHeight="1" spans="1:14">
      <c r="A19" s="6"/>
      <c r="B19" s="2"/>
      <c r="C19" s="2"/>
      <c r="D19" s="5" t="s">
        <v>210</v>
      </c>
      <c r="E19" s="5"/>
      <c r="F19" s="5"/>
      <c r="G19" s="2" t="s">
        <v>47</v>
      </c>
      <c r="H19" s="2" t="s">
        <v>47</v>
      </c>
      <c r="I19" s="11">
        <v>5</v>
      </c>
      <c r="J19" s="2"/>
      <c r="K19" s="11">
        <v>5</v>
      </c>
      <c r="L19" s="2"/>
      <c r="M19" s="2"/>
      <c r="N19" s="2"/>
    </row>
    <row r="20" ht="15" customHeight="1" spans="1:14">
      <c r="A20" s="6"/>
      <c r="B20" s="2"/>
      <c r="C20" s="2" t="s">
        <v>175</v>
      </c>
      <c r="D20" s="5" t="s">
        <v>211</v>
      </c>
      <c r="E20" s="5"/>
      <c r="F20" s="5"/>
      <c r="G20" s="2" t="s">
        <v>177</v>
      </c>
      <c r="H20" s="2" t="s">
        <v>47</v>
      </c>
      <c r="I20" s="11">
        <v>5</v>
      </c>
      <c r="J20" s="2"/>
      <c r="K20" s="11">
        <v>5</v>
      </c>
      <c r="L20" s="2"/>
      <c r="M20" s="2"/>
      <c r="N20" s="2"/>
    </row>
    <row r="21" ht="15" customHeight="1" spans="1:14">
      <c r="A21" s="6"/>
      <c r="B21" s="2"/>
      <c r="C21" s="2"/>
      <c r="D21" s="5" t="s">
        <v>212</v>
      </c>
      <c r="E21" s="5"/>
      <c r="F21" s="5"/>
      <c r="G21" s="2" t="s">
        <v>177</v>
      </c>
      <c r="H21" s="2" t="s">
        <v>47</v>
      </c>
      <c r="I21" s="11">
        <v>5</v>
      </c>
      <c r="J21" s="2"/>
      <c r="K21" s="11">
        <v>5</v>
      </c>
      <c r="L21" s="2"/>
      <c r="M21" s="2"/>
      <c r="N21" s="2"/>
    </row>
    <row r="22" ht="15" customHeight="1" spans="1:14">
      <c r="A22" s="6"/>
      <c r="B22" s="2"/>
      <c r="C22" s="2" t="s">
        <v>179</v>
      </c>
      <c r="D22" s="5" t="s">
        <v>180</v>
      </c>
      <c r="E22" s="5"/>
      <c r="F22" s="5"/>
      <c r="G22" s="2" t="s">
        <v>181</v>
      </c>
      <c r="H22" s="2" t="s">
        <v>47</v>
      </c>
      <c r="I22" s="11">
        <v>5</v>
      </c>
      <c r="J22" s="2"/>
      <c r="K22" s="11">
        <v>5</v>
      </c>
      <c r="L22" s="2"/>
      <c r="M22" s="2"/>
      <c r="N22" s="2"/>
    </row>
    <row r="23" ht="15" customHeight="1" spans="1:14">
      <c r="A23" s="6"/>
      <c r="B23" s="2" t="s">
        <v>182</v>
      </c>
      <c r="C23" s="2" t="s">
        <v>185</v>
      </c>
      <c r="D23" s="5" t="s">
        <v>213</v>
      </c>
      <c r="E23" s="5"/>
      <c r="F23" s="5"/>
      <c r="G23" s="2" t="s">
        <v>214</v>
      </c>
      <c r="H23" s="2" t="s">
        <v>47</v>
      </c>
      <c r="I23" s="11">
        <v>7.5</v>
      </c>
      <c r="J23" s="2"/>
      <c r="K23" s="11">
        <v>7.5</v>
      </c>
      <c r="L23" s="2"/>
      <c r="M23" s="2"/>
      <c r="N23" s="2"/>
    </row>
    <row r="24" ht="15" customHeight="1" spans="1:14">
      <c r="A24" s="6"/>
      <c r="B24" s="2"/>
      <c r="C24" s="2"/>
      <c r="D24" s="5" t="s">
        <v>215</v>
      </c>
      <c r="E24" s="5"/>
      <c r="F24" s="5"/>
      <c r="G24" s="2" t="s">
        <v>216</v>
      </c>
      <c r="H24" s="2" t="s">
        <v>47</v>
      </c>
      <c r="I24" s="11">
        <v>7.5</v>
      </c>
      <c r="J24" s="2"/>
      <c r="K24" s="11">
        <v>7.5</v>
      </c>
      <c r="L24" s="2"/>
      <c r="M24" s="2"/>
      <c r="N24" s="2"/>
    </row>
    <row r="25" ht="15" customHeight="1" spans="1:14">
      <c r="A25" s="6"/>
      <c r="B25" s="2"/>
      <c r="C25" s="2" t="s">
        <v>190</v>
      </c>
      <c r="D25" s="5" t="s">
        <v>217</v>
      </c>
      <c r="E25" s="5"/>
      <c r="F25" s="5"/>
      <c r="G25" s="2" t="s">
        <v>54</v>
      </c>
      <c r="H25" s="2" t="s">
        <v>47</v>
      </c>
      <c r="I25" s="11">
        <v>7.5</v>
      </c>
      <c r="J25" s="2"/>
      <c r="K25" s="11">
        <v>7.5</v>
      </c>
      <c r="L25" s="2"/>
      <c r="M25" s="2"/>
      <c r="N25" s="2"/>
    </row>
    <row r="26" ht="15" customHeight="1" spans="1:14">
      <c r="A26" s="6"/>
      <c r="B26" s="2"/>
      <c r="C26" s="2"/>
      <c r="D26" s="5" t="s">
        <v>218</v>
      </c>
      <c r="E26" s="5"/>
      <c r="F26" s="5"/>
      <c r="G26" s="2" t="s">
        <v>54</v>
      </c>
      <c r="H26" s="2" t="s">
        <v>47</v>
      </c>
      <c r="I26" s="11">
        <v>7.5</v>
      </c>
      <c r="J26" s="2"/>
      <c r="K26" s="11">
        <v>7.5</v>
      </c>
      <c r="L26" s="2"/>
      <c r="M26" s="2"/>
      <c r="N26" s="2"/>
    </row>
    <row r="27" ht="36" spans="1:14">
      <c r="A27" s="6"/>
      <c r="B27" s="2" t="s">
        <v>193</v>
      </c>
      <c r="C27" s="2" t="s">
        <v>194</v>
      </c>
      <c r="D27" s="5" t="s">
        <v>219</v>
      </c>
      <c r="E27" s="5"/>
      <c r="F27" s="5"/>
      <c r="G27" s="2" t="s">
        <v>161</v>
      </c>
      <c r="H27" s="2" t="s">
        <v>109</v>
      </c>
      <c r="I27" s="11">
        <v>10</v>
      </c>
      <c r="J27" s="2"/>
      <c r="K27" s="11">
        <v>10</v>
      </c>
      <c r="L27" s="2"/>
      <c r="M27" s="2"/>
      <c r="N27" s="2"/>
    </row>
    <row r="28" ht="15" customHeight="1" spans="1:14">
      <c r="A28" s="2" t="s">
        <v>197</v>
      </c>
      <c r="B28" s="2"/>
      <c r="C28" s="2"/>
      <c r="D28" s="2"/>
      <c r="E28" s="2"/>
      <c r="F28" s="2"/>
      <c r="G28" s="2"/>
      <c r="H28" s="2"/>
      <c r="I28" s="12">
        <v>100</v>
      </c>
      <c r="J28" s="12"/>
      <c r="K28" s="12">
        <v>100</v>
      </c>
      <c r="L28" s="12"/>
      <c r="M28" s="13" t="s">
        <v>125</v>
      </c>
      <c r="N28" s="13"/>
    </row>
    <row r="29" spans="1:14">
      <c r="A29" s="7" t="s">
        <v>198</v>
      </c>
      <c r="B29" s="8" t="s">
        <v>199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14"/>
    </row>
    <row r="30" ht="15.95" customHeight="1"/>
  </sheetData>
  <mergeCells count="117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A28:H28"/>
    <mergeCell ref="I28:J28"/>
    <mergeCell ref="K28:L28"/>
    <mergeCell ref="M28:N28"/>
    <mergeCell ref="B29:N29"/>
    <mergeCell ref="A10:A11"/>
    <mergeCell ref="A12:A27"/>
    <mergeCell ref="B13:B22"/>
    <mergeCell ref="B23:B26"/>
    <mergeCell ref="C13:C16"/>
    <mergeCell ref="C17:C19"/>
    <mergeCell ref="C20:C21"/>
    <mergeCell ref="C23:C24"/>
    <mergeCell ref="C25:C26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tabSelected="1" workbookViewId="0">
      <selection activeCell="Q33" sqref="Q33"/>
    </sheetView>
  </sheetViews>
  <sheetFormatPr defaultColWidth="9" defaultRowHeight="14"/>
  <cols>
    <col min="1" max="1" width="5.24545454545455" customWidth="1"/>
    <col min="3" max="3" width="8.20909090909091" customWidth="1"/>
    <col min="5" max="5" width="12.3727272727273" customWidth="1"/>
    <col min="6" max="6" width="2.37272727272727" customWidth="1"/>
    <col min="7" max="7" width="10.8727272727273" customWidth="1"/>
    <col min="8" max="8" width="10.1272727272727" customWidth="1"/>
    <col min="9" max="9" width="6.87272727272727" customWidth="1"/>
    <col min="10" max="10" width="0.872727272727273" customWidth="1"/>
    <col min="11" max="11" width="8" customWidth="1"/>
    <col min="12" max="12" width="1" customWidth="1"/>
    <col min="13" max="13" width="6.87272727272727" customWidth="1"/>
    <col min="14" max="14" width="12.8727272727273" customWidth="1"/>
  </cols>
  <sheetData>
    <row r="1" ht="42" customHeight="1" spans="1:14">
      <c r="A1" s="1" t="s">
        <v>145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129</v>
      </c>
      <c r="B2" s="2"/>
      <c r="C2" s="2" t="s">
        <v>220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130</v>
      </c>
      <c r="B3" s="2"/>
      <c r="C3" s="2" t="s">
        <v>141</v>
      </c>
      <c r="D3" s="2"/>
      <c r="E3" s="2"/>
      <c r="F3" s="2"/>
      <c r="G3" s="2"/>
      <c r="H3" s="2" t="s">
        <v>146</v>
      </c>
      <c r="I3" s="2"/>
      <c r="J3" s="2" t="s">
        <v>14</v>
      </c>
      <c r="K3" s="2"/>
      <c r="L3" s="2"/>
      <c r="M3" s="2"/>
      <c r="N3" s="2"/>
    </row>
    <row r="4" ht="15" customHeight="1" spans="1:14">
      <c r="A4" s="2" t="s">
        <v>131</v>
      </c>
      <c r="B4" s="2"/>
      <c r="C4" s="2"/>
      <c r="D4" s="2"/>
      <c r="E4" s="2" t="s">
        <v>16</v>
      </c>
      <c r="F4" s="2" t="s">
        <v>147</v>
      </c>
      <c r="G4" s="2"/>
      <c r="H4" s="2" t="s">
        <v>148</v>
      </c>
      <c r="I4" s="2"/>
      <c r="J4" s="2" t="s">
        <v>20</v>
      </c>
      <c r="K4" s="2"/>
      <c r="L4" s="2" t="s">
        <v>149</v>
      </c>
      <c r="M4" s="2"/>
      <c r="N4" s="2" t="s">
        <v>21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150</v>
      </c>
      <c r="D6" s="3"/>
      <c r="E6" s="4">
        <f>SUM(E7:E9)</f>
        <v>176</v>
      </c>
      <c r="F6" s="4">
        <f>SUM(F7:G9)</f>
        <v>311.7</v>
      </c>
      <c r="G6" s="4"/>
      <c r="H6" s="4">
        <f>SUM(H7:I9)</f>
        <v>311.65</v>
      </c>
      <c r="I6" s="4"/>
      <c r="J6" s="2">
        <v>10</v>
      </c>
      <c r="K6" s="2"/>
      <c r="L6" s="10">
        <f>H6/F6</f>
        <v>0.999839589348733</v>
      </c>
      <c r="M6" s="10"/>
      <c r="N6" s="2">
        <v>9.99</v>
      </c>
    </row>
    <row r="7" ht="15" customHeight="1" spans="1:14">
      <c r="A7" s="2"/>
      <c r="B7" s="2"/>
      <c r="C7" s="2" t="s">
        <v>151</v>
      </c>
      <c r="D7" s="2"/>
      <c r="E7" s="4">
        <v>176</v>
      </c>
      <c r="F7" s="4">
        <v>311.7</v>
      </c>
      <c r="G7" s="4"/>
      <c r="H7" s="4">
        <v>311.65</v>
      </c>
      <c r="I7" s="4"/>
      <c r="J7" s="2" t="s">
        <v>24</v>
      </c>
      <c r="K7" s="2"/>
      <c r="L7" s="2"/>
      <c r="M7" s="2"/>
      <c r="N7" s="2" t="s">
        <v>24</v>
      </c>
    </row>
    <row r="8" ht="15" customHeight="1" spans="1:14">
      <c r="A8" s="2"/>
      <c r="B8" s="2"/>
      <c r="C8" s="2" t="s">
        <v>152</v>
      </c>
      <c r="D8" s="2"/>
      <c r="E8" s="2"/>
      <c r="F8" s="2"/>
      <c r="G8" s="2"/>
      <c r="H8" s="2"/>
      <c r="I8" s="2"/>
      <c r="J8" s="2" t="s">
        <v>24</v>
      </c>
      <c r="K8" s="2"/>
      <c r="L8" s="2"/>
      <c r="M8" s="2"/>
      <c r="N8" s="2" t="s">
        <v>24</v>
      </c>
    </row>
    <row r="9" ht="15" customHeight="1" spans="1:14">
      <c r="A9" s="2"/>
      <c r="B9" s="2"/>
      <c r="C9" s="2" t="s">
        <v>139</v>
      </c>
      <c r="D9" s="2"/>
      <c r="E9" s="2"/>
      <c r="F9" s="2"/>
      <c r="G9" s="2"/>
      <c r="H9" s="2"/>
      <c r="I9" s="2"/>
      <c r="J9" s="2" t="s">
        <v>24</v>
      </c>
      <c r="K9" s="2"/>
      <c r="L9" s="2"/>
      <c r="M9" s="2"/>
      <c r="N9" s="2" t="s">
        <v>24</v>
      </c>
    </row>
    <row r="10" ht="15" customHeight="1" spans="1:14">
      <c r="A10" s="2" t="s">
        <v>153</v>
      </c>
      <c r="B10" s="2" t="s">
        <v>27</v>
      </c>
      <c r="C10" s="2"/>
      <c r="D10" s="2"/>
      <c r="E10" s="2"/>
      <c r="F10" s="2"/>
      <c r="G10" s="2"/>
      <c r="H10" s="2" t="s">
        <v>154</v>
      </c>
      <c r="I10" s="2"/>
      <c r="J10" s="2"/>
      <c r="K10" s="2"/>
      <c r="L10" s="2"/>
      <c r="M10" s="2"/>
      <c r="N10" s="2"/>
    </row>
    <row r="11" ht="55" customHeight="1" spans="1:14">
      <c r="A11" s="2"/>
      <c r="B11" s="5" t="s">
        <v>221</v>
      </c>
      <c r="C11" s="5"/>
      <c r="D11" s="5"/>
      <c r="E11" s="5"/>
      <c r="F11" s="5"/>
      <c r="G11" s="5"/>
      <c r="H11" s="5" t="s">
        <v>222</v>
      </c>
      <c r="I11" s="5"/>
      <c r="J11" s="5"/>
      <c r="K11" s="5"/>
      <c r="L11" s="5"/>
      <c r="M11" s="5"/>
      <c r="N11" s="5"/>
    </row>
    <row r="12" ht="18.95" customHeight="1" spans="1:14">
      <c r="A12" s="6" t="s">
        <v>157</v>
      </c>
      <c r="B12" s="2" t="s">
        <v>36</v>
      </c>
      <c r="C12" s="2" t="s">
        <v>37</v>
      </c>
      <c r="D12" s="2" t="s">
        <v>38</v>
      </c>
      <c r="E12" s="2"/>
      <c r="F12" s="2"/>
      <c r="G12" s="2" t="s">
        <v>39</v>
      </c>
      <c r="H12" s="2" t="s">
        <v>40</v>
      </c>
      <c r="I12" s="2" t="s">
        <v>20</v>
      </c>
      <c r="J12" s="2"/>
      <c r="K12" s="2" t="s">
        <v>21</v>
      </c>
      <c r="L12" s="2"/>
      <c r="M12" s="2" t="s">
        <v>41</v>
      </c>
      <c r="N12" s="2"/>
    </row>
    <row r="13" ht="15" customHeight="1" spans="1:14">
      <c r="A13" s="6"/>
      <c r="B13" s="2" t="s">
        <v>158</v>
      </c>
      <c r="C13" s="2" t="s">
        <v>159</v>
      </c>
      <c r="D13" s="5" t="s">
        <v>223</v>
      </c>
      <c r="E13" s="5"/>
      <c r="F13" s="5"/>
      <c r="G13" s="2" t="s">
        <v>161</v>
      </c>
      <c r="H13" s="2" t="s">
        <v>47</v>
      </c>
      <c r="I13" s="11">
        <v>4.54</v>
      </c>
      <c r="J13" s="2"/>
      <c r="K13" s="11">
        <v>4.54</v>
      </c>
      <c r="L13" s="2"/>
      <c r="M13" s="2"/>
      <c r="N13" s="2"/>
    </row>
    <row r="14" ht="15" customHeight="1" spans="1:14">
      <c r="A14" s="6"/>
      <c r="B14" s="2"/>
      <c r="C14" s="2"/>
      <c r="D14" s="5" t="s">
        <v>224</v>
      </c>
      <c r="E14" s="5"/>
      <c r="F14" s="5"/>
      <c r="G14" s="2" t="s">
        <v>225</v>
      </c>
      <c r="H14" s="2" t="s">
        <v>226</v>
      </c>
      <c r="I14" s="11">
        <v>4.54</v>
      </c>
      <c r="J14" s="2"/>
      <c r="K14" s="11">
        <v>4.54</v>
      </c>
      <c r="L14" s="2"/>
      <c r="M14" s="2"/>
      <c r="N14" s="2"/>
    </row>
    <row r="15" ht="15" customHeight="1" spans="1:14">
      <c r="A15" s="6"/>
      <c r="B15" s="2"/>
      <c r="C15" s="2"/>
      <c r="D15" s="5" t="s">
        <v>227</v>
      </c>
      <c r="E15" s="5"/>
      <c r="F15" s="5"/>
      <c r="G15" s="2" t="s">
        <v>161</v>
      </c>
      <c r="H15" s="2" t="s">
        <v>228</v>
      </c>
      <c r="I15" s="11">
        <v>4.6</v>
      </c>
      <c r="J15" s="2"/>
      <c r="K15" s="11">
        <v>4.6</v>
      </c>
      <c r="L15" s="2"/>
      <c r="M15" s="2"/>
      <c r="N15" s="2"/>
    </row>
    <row r="16" ht="15" customHeight="1" spans="1:14">
      <c r="A16" s="6"/>
      <c r="B16" s="2"/>
      <c r="C16" s="2"/>
      <c r="D16" s="5" t="s">
        <v>229</v>
      </c>
      <c r="E16" s="5"/>
      <c r="F16" s="5"/>
      <c r="G16" s="2" t="s">
        <v>161</v>
      </c>
      <c r="H16" s="2" t="s">
        <v>47</v>
      </c>
      <c r="I16" s="11">
        <v>4.54</v>
      </c>
      <c r="J16" s="2"/>
      <c r="K16" s="11">
        <v>4.54</v>
      </c>
      <c r="L16" s="2"/>
      <c r="M16" s="2"/>
      <c r="N16" s="2"/>
    </row>
    <row r="17" ht="15" customHeight="1" spans="1:14">
      <c r="A17" s="6"/>
      <c r="B17" s="2"/>
      <c r="C17" s="2" t="s">
        <v>163</v>
      </c>
      <c r="D17" s="5" t="s">
        <v>230</v>
      </c>
      <c r="E17" s="5"/>
      <c r="F17" s="5"/>
      <c r="G17" s="2" t="s">
        <v>96</v>
      </c>
      <c r="H17" s="2" t="s">
        <v>47</v>
      </c>
      <c r="I17" s="11">
        <v>4.54</v>
      </c>
      <c r="J17" s="2"/>
      <c r="K17" s="11">
        <v>4.54</v>
      </c>
      <c r="L17" s="2"/>
      <c r="M17" s="2"/>
      <c r="N17" s="2"/>
    </row>
    <row r="18" ht="15" customHeight="1" spans="1:14">
      <c r="A18" s="6"/>
      <c r="B18" s="2"/>
      <c r="C18" s="2"/>
      <c r="D18" s="5" t="s">
        <v>166</v>
      </c>
      <c r="E18" s="5"/>
      <c r="F18" s="5"/>
      <c r="G18" s="2" t="s">
        <v>85</v>
      </c>
      <c r="H18" s="2" t="s">
        <v>47</v>
      </c>
      <c r="I18" s="11">
        <v>4.54</v>
      </c>
      <c r="J18" s="2"/>
      <c r="K18" s="11">
        <v>4.54</v>
      </c>
      <c r="L18" s="2"/>
      <c r="M18" s="2"/>
      <c r="N18" s="2"/>
    </row>
    <row r="19" ht="15" customHeight="1" spans="1:14">
      <c r="A19" s="6"/>
      <c r="B19" s="2"/>
      <c r="C19" s="2"/>
      <c r="D19" s="5" t="s">
        <v>231</v>
      </c>
      <c r="E19" s="5"/>
      <c r="F19" s="5"/>
      <c r="G19" s="2" t="s">
        <v>96</v>
      </c>
      <c r="H19" s="2" t="s">
        <v>47</v>
      </c>
      <c r="I19" s="11">
        <v>4.54</v>
      </c>
      <c r="J19" s="2"/>
      <c r="K19" s="11">
        <v>4.54</v>
      </c>
      <c r="L19" s="2"/>
      <c r="M19" s="2"/>
      <c r="N19" s="2"/>
    </row>
    <row r="20" ht="15" customHeight="1" spans="1:14">
      <c r="A20" s="6"/>
      <c r="B20" s="2"/>
      <c r="C20" s="2" t="s">
        <v>175</v>
      </c>
      <c r="D20" s="5" t="s">
        <v>232</v>
      </c>
      <c r="E20" s="5"/>
      <c r="F20" s="5"/>
      <c r="G20" s="2" t="s">
        <v>177</v>
      </c>
      <c r="H20" s="2" t="s">
        <v>47</v>
      </c>
      <c r="I20" s="11">
        <v>4.54</v>
      </c>
      <c r="J20" s="2"/>
      <c r="K20" s="11">
        <v>4.54</v>
      </c>
      <c r="L20" s="2"/>
      <c r="M20" s="2"/>
      <c r="N20" s="2"/>
    </row>
    <row r="21" ht="15" customHeight="1" spans="1:14">
      <c r="A21" s="6"/>
      <c r="B21" s="2"/>
      <c r="C21" s="2"/>
      <c r="D21" s="5" t="s">
        <v>233</v>
      </c>
      <c r="E21" s="5"/>
      <c r="F21" s="5"/>
      <c r="G21" s="2" t="s">
        <v>70</v>
      </c>
      <c r="H21" s="2" t="s">
        <v>47</v>
      </c>
      <c r="I21" s="11">
        <v>4.54</v>
      </c>
      <c r="J21" s="2"/>
      <c r="K21" s="11">
        <v>4.54</v>
      </c>
      <c r="L21" s="2"/>
      <c r="M21" s="2"/>
      <c r="N21" s="2"/>
    </row>
    <row r="22" ht="15" customHeight="1" spans="1:14">
      <c r="A22" s="6"/>
      <c r="B22" s="2"/>
      <c r="C22" s="2"/>
      <c r="D22" s="5" t="s">
        <v>176</v>
      </c>
      <c r="E22" s="5"/>
      <c r="F22" s="5"/>
      <c r="G22" s="2" t="s">
        <v>177</v>
      </c>
      <c r="H22" s="2" t="s">
        <v>47</v>
      </c>
      <c r="I22" s="11">
        <v>4.54</v>
      </c>
      <c r="J22" s="2"/>
      <c r="K22" s="11">
        <v>4.54</v>
      </c>
      <c r="L22" s="2"/>
      <c r="M22" s="2"/>
      <c r="N22" s="2"/>
    </row>
    <row r="23" ht="15" customHeight="1" spans="1:14">
      <c r="A23" s="6"/>
      <c r="B23" s="2"/>
      <c r="C23" s="2" t="s">
        <v>179</v>
      </c>
      <c r="D23" s="5" t="s">
        <v>180</v>
      </c>
      <c r="E23" s="5"/>
      <c r="F23" s="5"/>
      <c r="G23" s="2" t="s">
        <v>181</v>
      </c>
      <c r="H23" s="2" t="s">
        <v>47</v>
      </c>
      <c r="I23" s="11">
        <v>4.54</v>
      </c>
      <c r="J23" s="2"/>
      <c r="K23" s="11">
        <v>4.54</v>
      </c>
      <c r="L23" s="2"/>
      <c r="M23" s="2"/>
      <c r="N23" s="2"/>
    </row>
    <row r="24" ht="15" customHeight="1" spans="1:14">
      <c r="A24" s="6"/>
      <c r="B24" s="2" t="s">
        <v>182</v>
      </c>
      <c r="C24" s="2" t="s">
        <v>185</v>
      </c>
      <c r="D24" s="5" t="s">
        <v>234</v>
      </c>
      <c r="E24" s="5"/>
      <c r="F24" s="5"/>
      <c r="G24" s="2" t="s">
        <v>214</v>
      </c>
      <c r="H24" s="2" t="s">
        <v>47</v>
      </c>
      <c r="I24" s="11">
        <v>7.5</v>
      </c>
      <c r="J24" s="2"/>
      <c r="K24" s="11">
        <v>7.5</v>
      </c>
      <c r="L24" s="2"/>
      <c r="M24" s="2"/>
      <c r="N24" s="2"/>
    </row>
    <row r="25" ht="15" customHeight="1" spans="1:14">
      <c r="A25" s="6"/>
      <c r="B25" s="2"/>
      <c r="C25" s="2"/>
      <c r="D25" s="5" t="s">
        <v>235</v>
      </c>
      <c r="E25" s="5"/>
      <c r="F25" s="5"/>
      <c r="G25" s="2" t="s">
        <v>236</v>
      </c>
      <c r="H25" s="2" t="s">
        <v>47</v>
      </c>
      <c r="I25" s="11">
        <v>7.5</v>
      </c>
      <c r="J25" s="2"/>
      <c r="K25" s="11">
        <v>7.5</v>
      </c>
      <c r="L25" s="2"/>
      <c r="M25" s="2"/>
      <c r="N25" s="2"/>
    </row>
    <row r="26" ht="15" customHeight="1" spans="1:14">
      <c r="A26" s="6"/>
      <c r="B26" s="2"/>
      <c r="C26" s="2" t="s">
        <v>190</v>
      </c>
      <c r="D26" s="5" t="s">
        <v>237</v>
      </c>
      <c r="E26" s="5"/>
      <c r="F26" s="5"/>
      <c r="G26" s="2" t="s">
        <v>54</v>
      </c>
      <c r="H26" s="2" t="s">
        <v>47</v>
      </c>
      <c r="I26" s="11">
        <v>7.5</v>
      </c>
      <c r="J26" s="2"/>
      <c r="K26" s="11">
        <v>7.5</v>
      </c>
      <c r="L26" s="2"/>
      <c r="M26" s="2"/>
      <c r="N26" s="2"/>
    </row>
    <row r="27" ht="15" customHeight="1" spans="1:14">
      <c r="A27" s="6"/>
      <c r="B27" s="2"/>
      <c r="C27" s="2"/>
      <c r="D27" s="5" t="s">
        <v>238</v>
      </c>
      <c r="E27" s="5"/>
      <c r="F27" s="5"/>
      <c r="G27" s="2" t="s">
        <v>54</v>
      </c>
      <c r="H27" s="2" t="s">
        <v>47</v>
      </c>
      <c r="I27" s="11">
        <v>7.5</v>
      </c>
      <c r="J27" s="2"/>
      <c r="K27" s="11">
        <v>7.5</v>
      </c>
      <c r="L27" s="2"/>
      <c r="M27" s="2"/>
      <c r="N27" s="2"/>
    </row>
    <row r="28" ht="15" customHeight="1" spans="1:14">
      <c r="A28" s="6"/>
      <c r="B28" s="2" t="s">
        <v>193</v>
      </c>
      <c r="C28" s="2" t="s">
        <v>194</v>
      </c>
      <c r="D28" s="5" t="s">
        <v>239</v>
      </c>
      <c r="E28" s="5"/>
      <c r="F28" s="5"/>
      <c r="G28" s="2" t="s">
        <v>96</v>
      </c>
      <c r="H28" s="2" t="s">
        <v>109</v>
      </c>
      <c r="I28" s="11">
        <v>3.33</v>
      </c>
      <c r="J28" s="2"/>
      <c r="K28" s="11">
        <v>3.33</v>
      </c>
      <c r="L28" s="2"/>
      <c r="M28" s="2"/>
      <c r="N28" s="2"/>
    </row>
    <row r="29" ht="15" customHeight="1" spans="1:14">
      <c r="A29" s="6"/>
      <c r="B29" s="2"/>
      <c r="C29" s="2"/>
      <c r="D29" s="5" t="s">
        <v>219</v>
      </c>
      <c r="E29" s="5"/>
      <c r="F29" s="5"/>
      <c r="G29" s="2" t="s">
        <v>161</v>
      </c>
      <c r="H29" s="2" t="s">
        <v>109</v>
      </c>
      <c r="I29" s="11">
        <v>3.34</v>
      </c>
      <c r="J29" s="2"/>
      <c r="K29" s="11">
        <v>3.34</v>
      </c>
      <c r="L29" s="2"/>
      <c r="M29" s="2"/>
      <c r="N29" s="2"/>
    </row>
    <row r="30" ht="15" customHeight="1" spans="1:14">
      <c r="A30" s="6"/>
      <c r="B30" s="2"/>
      <c r="C30" s="2"/>
      <c r="D30" s="5" t="s">
        <v>196</v>
      </c>
      <c r="E30" s="5"/>
      <c r="F30" s="5"/>
      <c r="G30" s="2" t="s">
        <v>96</v>
      </c>
      <c r="H30" s="2" t="s">
        <v>111</v>
      </c>
      <c r="I30" s="11">
        <v>3.33</v>
      </c>
      <c r="J30" s="2"/>
      <c r="K30" s="11">
        <v>3.33</v>
      </c>
      <c r="L30" s="2"/>
      <c r="M30" s="2"/>
      <c r="N30" s="2"/>
    </row>
    <row r="31" ht="15" customHeight="1" spans="1:14">
      <c r="A31" s="2" t="s">
        <v>197</v>
      </c>
      <c r="B31" s="2"/>
      <c r="C31" s="2"/>
      <c r="D31" s="2"/>
      <c r="E31" s="2"/>
      <c r="F31" s="2"/>
      <c r="G31" s="2"/>
      <c r="H31" s="2"/>
      <c r="I31" s="12">
        <v>100</v>
      </c>
      <c r="J31" s="12"/>
      <c r="K31" s="12">
        <f>SUM(K13:K30)+N6</f>
        <v>99.99</v>
      </c>
      <c r="L31" s="12"/>
      <c r="M31" s="13" t="s">
        <v>125</v>
      </c>
      <c r="N31" s="13"/>
    </row>
    <row r="32" spans="1:14">
      <c r="A32" s="7" t="s">
        <v>198</v>
      </c>
      <c r="B32" s="8" t="s">
        <v>199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14"/>
    </row>
    <row r="33" ht="15.95" customHeight="1"/>
  </sheetData>
  <mergeCells count="131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A31:H31"/>
    <mergeCell ref="I31:J31"/>
    <mergeCell ref="K31:L31"/>
    <mergeCell ref="M31:N31"/>
    <mergeCell ref="B32:N32"/>
    <mergeCell ref="A10:A11"/>
    <mergeCell ref="A12:A30"/>
    <mergeCell ref="B13:B23"/>
    <mergeCell ref="B24:B27"/>
    <mergeCell ref="B28:B30"/>
    <mergeCell ref="C13:C16"/>
    <mergeCell ref="C17:C19"/>
    <mergeCell ref="C20:C22"/>
    <mergeCell ref="C24:C25"/>
    <mergeCell ref="C26:C27"/>
    <mergeCell ref="C28:C30"/>
    <mergeCell ref="E4:E5"/>
    <mergeCell ref="N4:N5"/>
    <mergeCell ref="C4:D5"/>
    <mergeCell ref="F4:G5"/>
    <mergeCell ref="H4:I5"/>
    <mergeCell ref="J4:K5"/>
    <mergeCell ref="L4:M5"/>
    <mergeCell ref="A4:B9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目录</vt:lpstr>
      <vt:lpstr>省级部门（单位）整体支出绩效自评表（参考模板）</vt:lpstr>
      <vt:lpstr>部门预算项目支出绩效自评结果汇总表</vt:lpstr>
      <vt:lpstr>办案业务费</vt:lpstr>
      <vt:lpstr>物业费</vt:lpstr>
      <vt:lpstr>  全省法院业务费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魏世公爵</cp:lastModifiedBy>
  <dcterms:created xsi:type="dcterms:W3CDTF">2018-12-05T16:45:00Z</dcterms:created>
  <dcterms:modified xsi:type="dcterms:W3CDTF">2023-03-20T09:10:34Z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1BA6E8700FD046C9AB34D316D2230F15</vt:lpwstr>
  </property>
</Properties>
</file>