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462" tabRatio="989" activeTab="2"/>
  </bookViews>
  <sheets>
    <sheet name="封面" sheetId="1" r:id="rId1"/>
    <sheet name="目录" sheetId="2" r:id="rId2"/>
    <sheet name="省级部门（单位）整体支出绩效自评表（参考模板）" sheetId="3" r:id="rId3"/>
    <sheet name="部门预算项目支出绩效自评结果汇总表" sheetId="4" r:id="rId4"/>
    <sheet name="业务费" sheetId="5" r:id="rId5"/>
    <sheet name="物业费" sheetId="6" r:id="rId6"/>
    <sheet name="办案业务费" sheetId="7" r:id="rId7"/>
  </sheets>
  <calcPr calcId="144525" refMode="R1C1"/>
</workbook>
</file>

<file path=xl/sharedStrings.xml><?xml version="1.0" encoding="utf-8"?>
<sst xmlns="http://schemas.openxmlformats.org/spreadsheetml/2006/main" count="537" uniqueCount="260">
  <si>
    <t>附件1</t>
  </si>
  <si>
    <r>
      <rPr>
        <b/>
        <sz val="36"/>
        <color rgb="FF000000"/>
        <rFont val="宋体"/>
        <charset val="134"/>
      </rPr>
      <t>2022年度省级预算执行情况绩效自评报表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</si>
  <si>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编报部门（单位公章）：武威铁路运输法院</t>
  </si>
  <si>
    <t xml:space="preserve">                                 编报日期：2023年2月</t>
  </si>
  <si>
    <t xml:space="preserve">                                 联系人及电话：田晓燕   09355923335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</si>
  <si>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</si>
  <si>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</si>
  <si>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</si>
  <si>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</si>
  <si>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1.全省法院业务费项目绩效自评表</t>
  </si>
  <si>
    <t xml:space="preserve">  2.物业费项目绩效自评表</t>
  </si>
  <si>
    <t xml:space="preserve">  3.办案业务费项目绩效自评表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</si>
  <si>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>武威铁路运输法院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</si>
  <si>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</si>
  <si>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武威铁路运输法院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</si>
  <si>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</si>
  <si>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</si>
  <si>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</si>
  <si>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</si>
  <si>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</si>
  <si>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</si>
  <si>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</si>
  <si>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</si>
  <si>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</si>
  <si>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</si>
  <si>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</si>
  <si>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</si>
  <si>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</si>
  <si>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</si>
  <si>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目标1：坚持政治建院，推动法院工作新发展。</t>
  </si>
  <si>
    <t>目标1完成情况：牢牢把握法院工作正确方向。深入开展“两个确立”主题教育，累计开展党组理论学习中心组学习4次，交流研讨2次，视频观看“两个确立”相关解读短片2次，各支部开展集中学习30次，心得交流5次，支部书记党课宣讲5次，严格按照上级法院教育培训计划开展政治轮训。党的二十大召开以来，累计召开3次党组理论学习中心组和8次党组专题学习会议，隔空将因疫情居家的党员干警联系起来，先后进行17次集中学习研讨。强化意识形态工作责任制，成立领导小组。认真履行领导班子集体意识形态工作的主体责任，坚持“一把手”带头，切实当好“第一责任人”，班子成员各负其责。</t>
  </si>
  <si>
    <t>目标2：努力找准党的二十大精神在审判执行工作的着力点和落脚点，积极践行“枫桥经验”和“马锡五审判方式”，把提质增效作为第一要务，严格落实宽严相济的刑事政策和认罪认罚从宽制度，突出“调判结合，调撤先行”，依法强制执行与善意文明执行双管齐下，全心全力保障当事人诉讼权益，维护社会公平正义。</t>
  </si>
  <si>
    <t>目标2完成情况：全年共受理各类案件706件，审执结642件。本年共受理刑事案件4件，判处罪犯6人，结案率100%。重点打击新型网络犯罪，审理帮助信息网络犯罪活动罪3件。受理民事案件600件（含旧存案件83件），审结544件，结案率90%。坚持“调解优先、调判结合”，调撤率达73.29％。受理各类执行案件102件（含旧存8件），收案总标的额为2989.82万元；执结94件，结案总标的额为2102.65万元；实际执结率为89.41%；执行到位1359.9万元，实际执行到位率为45.48%。</t>
  </si>
  <si>
    <t>目标3：坚持以人民为中心的发展思想，坚持司法为民便民。</t>
  </si>
  <si>
    <t>目标3完成情况：坚持“人人都是营商环境，案案都是营商环境”的工作思路，健全工作机制，助企纾困劫难，办理涉企案件423件，努力为各类市场主体提供优质司法服务。全年引导当事人通过诉前调解化解矛盾纠纷149件，调解成功149件，调解成功率达100%。司法确认46件，音视频调解案件15件。紧紧抓住新媒体发展的机遇期，大胆探索，开拓创新，深入推进媒体融合，推动形成良好的网络生态。自开通微信公众号以来，发布信息700余条，及时报道法院工作动态、普及法律知识、摘登典型案例、转发防疫信息等，发挥司法裁判的社会导向作用，积极宣传法治正能量。</t>
  </si>
  <si>
    <t>目标4：充分运用“智慧法院”建设成果，健全立体化诉讼服务中心，实现线上与线下“并轨发展”的工作模式，有效减轻当事人诉累。</t>
  </si>
  <si>
    <t>目标3完成情况：全年网上立案79件,协助跨域立案1件；电子送达330件，电子送达率69.62%；邮寄集约送达1534次，集约率91.5%；送达文书4842次，文书送达率1021.52%；12368回复2件，协调办理解决率100%；网上缴费案件404件，网上诉讼保全1件，平均办理时长3天；线上委托鉴定134件，在线司法确认率100%，实现疫情防控与诉讼服务两不误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</si>
  <si>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</si>
  <si>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</si>
  <si>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</si>
  <si>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</si>
  <si>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</si>
  <si>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</si>
  <si>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</si>
  <si>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</si>
  <si>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</si>
  <si>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</si>
  <si>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≤100</t>
  </si>
  <si>
    <t>=98.81%</t>
  </si>
  <si>
    <t>项目支出预算执行率</t>
  </si>
  <si>
    <t>≤95</t>
  </si>
  <si>
    <t>=75.72%</t>
  </si>
  <si>
    <r>
      <rPr>
        <b/>
        <sz val="10"/>
        <color rgb="FF000000"/>
        <rFont val="宋体"/>
        <charset val="134"/>
      </rPr>
      <t>偏差原因：</t>
    </r>
    <r>
      <rPr>
        <sz val="10"/>
        <color rgb="FF000000"/>
        <rFont val="宋体"/>
        <charset val="134"/>
      </rPr>
      <t xml:space="preserve">项目资金上年存量资金较大，本年优先支出存量资金。                 </t>
    </r>
    <r>
      <rPr>
        <b/>
        <sz val="10"/>
        <color rgb="FF000000"/>
        <rFont val="宋体"/>
        <charset val="134"/>
      </rPr>
      <t>改进措施：</t>
    </r>
    <r>
      <rPr>
        <sz val="10"/>
        <color rgb="FF000000"/>
        <rFont val="宋体"/>
        <charset val="134"/>
      </rPr>
      <t>进一步加强资金支付管理，督促项目实施相关部门加快工程建设进度。</t>
    </r>
  </si>
  <si>
    <t>“三公经费”控制率</t>
  </si>
  <si>
    <t>=46.43%</t>
  </si>
  <si>
    <r>
      <rPr>
        <b/>
        <sz val="10"/>
        <color rgb="FF000000"/>
        <rFont val="宋体"/>
        <charset val="134"/>
      </rPr>
      <t>偏差原因：</t>
    </r>
    <r>
      <rPr>
        <sz val="10"/>
        <color rgb="FF000000"/>
        <rFont val="宋体"/>
        <charset val="134"/>
      </rPr>
      <t xml:space="preserve">将年度指标值设置为定性目标导致扣分，本年三公经费未超预算。                    </t>
    </r>
    <r>
      <rPr>
        <b/>
        <sz val="10"/>
        <color rgb="FF000000"/>
        <rFont val="宋体"/>
        <charset val="134"/>
      </rPr>
      <t>改进措施：</t>
    </r>
    <r>
      <rPr>
        <sz val="10"/>
        <color rgb="FF000000"/>
        <rFont val="宋体"/>
        <charset val="134"/>
      </rPr>
      <t>加强绩效管理，提高绩效目标编制的科学性、准确性。</t>
    </r>
  </si>
  <si>
    <t>结转结余变动率</t>
  </si>
  <si>
    <t>=0</t>
  </si>
  <si>
    <t>=-15.96%</t>
  </si>
  <si>
    <t>财务管理</t>
  </si>
  <si>
    <t>财务管理制度健全性</t>
  </si>
  <si>
    <t>健全</t>
  </si>
  <si>
    <t>=100%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</si>
  <si>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</si>
  <si>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</si>
  <si>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</si>
  <si>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</si>
  <si>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</si>
  <si>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</si>
  <si>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</si>
  <si>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</si>
  <si>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≥99%</t>
  </si>
  <si>
    <t>重点工作管理</t>
  </si>
  <si>
    <t>重点工作管理制度健全性</t>
  </si>
  <si>
    <t>履职效果</t>
  </si>
  <si>
    <t>部门履职目标</t>
  </si>
  <si>
    <t>受理各类案件工作完成情况</t>
  </si>
  <si>
    <t>完成</t>
  </si>
  <si>
    <t>审判执行案件工作完成情况</t>
  </si>
  <si>
    <t>=89.41%</t>
  </si>
  <si>
    <r>
      <rPr>
        <b/>
        <sz val="10"/>
        <color rgb="FF000000"/>
        <rFont val="宋体"/>
        <charset val="134"/>
      </rPr>
      <t>偏差原因：</t>
    </r>
    <r>
      <rPr>
        <sz val="10"/>
        <color rgb="FF000000"/>
        <rFont val="宋体"/>
        <charset val="134"/>
      </rPr>
      <t xml:space="preserve">受理各类执行案件102件，执结94件，实际执结率为89.41%。          </t>
    </r>
    <r>
      <rPr>
        <b/>
        <sz val="10"/>
        <color rgb="FF000000"/>
        <rFont val="宋体"/>
        <charset val="134"/>
      </rPr>
      <t>改进措施：</t>
    </r>
    <r>
      <rPr>
        <sz val="10"/>
        <color rgb="FF000000"/>
        <rFont val="宋体"/>
        <charset val="134"/>
      </rPr>
      <t>强化部门联动机制、推行执行繁简分流建设、加大仲裁裁决执行力度等方式，提高案件结案率。</t>
    </r>
  </si>
  <si>
    <t>审判民事案件工作完成情况</t>
  </si>
  <si>
    <t>=90%</t>
  </si>
  <si>
    <t>审刑事案件工作完成情况</t>
  </si>
  <si>
    <t>部门效果目标</t>
  </si>
  <si>
    <t>开展法制宣传活动次数</t>
  </si>
  <si>
    <t>≥1</t>
  </si>
  <si>
    <t>=10次</t>
  </si>
  <si>
    <t>化解社会矛盾、维护社会稳定</t>
  </si>
  <si>
    <t>稳定</t>
  </si>
  <si>
    <t>社会影响</t>
  </si>
  <si>
    <t>违法违纪情况</t>
  </si>
  <si>
    <t>&lt;=0</t>
  </si>
  <si>
    <t>能力建设</t>
  </si>
  <si>
    <t>长效管理</t>
  </si>
  <si>
    <t>中期规划建设完备程度</t>
  </si>
  <si>
    <t>完备</t>
  </si>
  <si>
    <t>人力资源建设</t>
  </si>
  <si>
    <t>人员培训机构完备性</t>
  </si>
  <si>
    <t>档案管理</t>
  </si>
  <si>
    <t>档案管理制度健全性</t>
  </si>
  <si>
    <t>服务对象满意度</t>
  </si>
  <si>
    <t>服务对象1的满意度</t>
  </si>
  <si>
    <t>人民群众满意度（%）</t>
  </si>
  <si>
    <t>≥90%</t>
  </si>
  <si>
    <t>=96%</t>
  </si>
  <si>
    <t>服务对象2的满意度</t>
  </si>
  <si>
    <t>案件当事人满意度（%）</t>
  </si>
  <si>
    <t>≥95%</t>
  </si>
  <si>
    <t>=98%</t>
  </si>
  <si>
    <t>合    计</t>
  </si>
  <si>
    <t>优秀</t>
  </si>
  <si>
    <t>其他需要说明的问题：无。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</si>
  <si>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</si>
  <si>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</si>
  <si>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</si>
  <si>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</si>
  <si>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</si>
  <si>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</si>
  <si>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</si>
  <si>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</si>
  <si>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</si>
  <si>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</si>
  <si>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</si>
  <si>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</si>
  <si>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</si>
  <si>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</si>
  <si>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甘肃省高级人民法院</t>
  </si>
  <si>
    <t>物业费</t>
  </si>
  <si>
    <t>办案业务费</t>
  </si>
  <si>
    <t>合计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</si>
  <si>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>武威铁路运输法院</t>
    </r>
    <r>
      <rPr>
        <b/>
        <sz val="20"/>
        <color rgb="FF000000"/>
        <rFont val="宋体"/>
        <charset val="134"/>
      </rPr>
      <t>部门预算项目支出绩效自评表</t>
    </r>
  </si>
  <si>
    <t>全省法院业务费（本级）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</si>
  <si>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</si>
  <si>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</si>
  <si>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</si>
  <si>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</si>
  <si>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</si>
  <si>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</si>
  <si>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</si>
  <si>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</si>
  <si>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</si>
  <si>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更好地维护国家法制、法律的权威、公平和正义，维护社会稳定和谐，达到公众认同，当事人满意的效果，确保本年度受理案件审判和执行工作的顺利完成。各类案件基本全部结案。</t>
  </si>
  <si>
    <t>2022年全年，我院按照计划完成了各项业务活动，为我院开展司法工作提供了必要保障，提升了司法公信力，有效地维护了社会秩序。</t>
  </si>
  <si>
    <t>绩效指标</t>
  </si>
  <si>
    <t>产出指标</t>
  </si>
  <si>
    <t>数量指标</t>
  </si>
  <si>
    <t>受理各类案件工作完成率</t>
  </si>
  <si>
    <t>&gt;=100%</t>
  </si>
  <si>
    <t>审判各类案件工作完成率</t>
  </si>
  <si>
    <t>=90.93%</t>
  </si>
  <si>
    <t>&gt;=4次</t>
  </si>
  <si>
    <r>
      <rPr>
        <b/>
        <sz val="9"/>
        <color rgb="FF000000"/>
        <rFont val="宋体"/>
        <charset val="134"/>
      </rPr>
      <t>偏差原因：</t>
    </r>
    <r>
      <rPr>
        <sz val="9"/>
        <color rgb="FF000000"/>
        <rFont val="宋体"/>
        <charset val="134"/>
      </rPr>
      <t xml:space="preserve">目标值设置偏低，超额完成目标。    </t>
    </r>
    <r>
      <rPr>
        <b/>
        <sz val="9"/>
        <color rgb="FF000000"/>
        <rFont val="宋体"/>
        <charset val="134"/>
      </rPr>
      <t>改进措施：</t>
    </r>
    <r>
      <rPr>
        <sz val="9"/>
        <color rgb="FF000000"/>
        <rFont val="宋体"/>
        <charset val="134"/>
      </rPr>
      <t>加强预算绩效管理，提高绩效目标的准确性、合理性。</t>
    </r>
  </si>
  <si>
    <t>培训开展次数</t>
  </si>
  <si>
    <t>&gt;=5次</t>
  </si>
  <si>
    <t>=7次</t>
  </si>
  <si>
    <t>采购工作完成率</t>
  </si>
  <si>
    <t>&gt;=90%</t>
  </si>
  <si>
    <t>质量指标</t>
  </si>
  <si>
    <t>法定审限内结案率</t>
  </si>
  <si>
    <t>宣传覆盖率</t>
  </si>
  <si>
    <t>执行案件执结率</t>
  </si>
  <si>
    <t>培训考核通过率</t>
  </si>
  <si>
    <t>&gt;=99%</t>
  </si>
  <si>
    <t>采购设备质量验收合格率</t>
  </si>
  <si>
    <t>时效指标</t>
  </si>
  <si>
    <t>开展培训及时性</t>
  </si>
  <si>
    <t>及时</t>
  </si>
  <si>
    <t>采购工作完成及时性</t>
  </si>
  <si>
    <t>宣传工作完成及时性</t>
  </si>
  <si>
    <t>成本指标</t>
  </si>
  <si>
    <t>成本控制情况</t>
  </si>
  <si>
    <t>在预算范围内</t>
  </si>
  <si>
    <t>效益指标</t>
  </si>
  <si>
    <t>社会效益指标</t>
  </si>
  <si>
    <t>工作人员专业能力提升</t>
  </si>
  <si>
    <t>提升</t>
  </si>
  <si>
    <t>公众法律意识增强</t>
  </si>
  <si>
    <t>增强</t>
  </si>
  <si>
    <t>促进司法公正</t>
  </si>
  <si>
    <t>促进</t>
  </si>
  <si>
    <t>可持续影响指标</t>
  </si>
  <si>
    <t>培训机制健全性</t>
  </si>
  <si>
    <t>采购管理机制健全性</t>
  </si>
  <si>
    <t>宣传机制健全性</t>
  </si>
  <si>
    <t>满意度指标</t>
  </si>
  <si>
    <t>服务对象满意度指标</t>
  </si>
  <si>
    <t>参加培训人员满意度</t>
  </si>
  <si>
    <t>&gt;=98%</t>
  </si>
  <si>
    <t>法院工作人员满意度</t>
  </si>
  <si>
    <t>总分</t>
  </si>
  <si>
    <t>说明</t>
  </si>
  <si>
    <t>无。</t>
  </si>
  <si>
    <t>物业费（本级）</t>
  </si>
  <si>
    <t>保障案件审判工作能够顺利开展，工作环境得到优化改善，后勤保障能力得到提升，确保2022年度我院机关审判场地的安全以及法庭工作的正常运行。</t>
  </si>
  <si>
    <t>物业费项目实施确保了我原基础设施正常运行，满足了我院后勤保障的基本需要，单位环境得到进一步美化，确保单位各项工作在安全、舒心的环境中稳步运行。</t>
  </si>
  <si>
    <t>监督、检查、管理、监管、监测</t>
  </si>
  <si>
    <t>&gt;=100次</t>
  </si>
  <si>
    <t>15次</t>
  </si>
  <si>
    <r>
      <rPr>
        <b/>
        <sz val="9"/>
        <color rgb="FF000000"/>
        <rFont val="宋体"/>
        <charset val="134"/>
      </rPr>
      <t>偏差原因：</t>
    </r>
    <r>
      <rPr>
        <sz val="9"/>
        <color rgb="FF000000"/>
        <rFont val="宋体"/>
        <charset val="134"/>
      </rPr>
      <t xml:space="preserve">指标目标值设置有误，将100%设置为100次。                 </t>
    </r>
    <r>
      <rPr>
        <b/>
        <sz val="9"/>
        <color rgb="FF000000"/>
        <rFont val="宋体"/>
        <charset val="134"/>
      </rPr>
      <t>改进措施：</t>
    </r>
    <r>
      <rPr>
        <sz val="9"/>
        <color rgb="FF000000"/>
        <rFont val="宋体"/>
        <charset val="134"/>
      </rPr>
      <t>加强预算绩效管理，提高绩效目标编制的准确性、合理性。</t>
    </r>
  </si>
  <si>
    <t>资产维修维护</t>
  </si>
  <si>
    <t>4次</t>
  </si>
  <si>
    <t>资金支付率</t>
  </si>
  <si>
    <t>计划工作完成率</t>
  </si>
  <si>
    <t>是否控制在年度预算范围内</t>
  </si>
  <si>
    <t>是</t>
  </si>
  <si>
    <t>经济效益</t>
  </si>
  <si>
    <t>管理能力提升情况</t>
  </si>
  <si>
    <t>显著</t>
  </si>
  <si>
    <t>检查、管理覆盖面增加情况</t>
  </si>
  <si>
    <t>有</t>
  </si>
  <si>
    <t>业务人员工作水平提升情况</t>
  </si>
  <si>
    <t>保障办公环境、设施运行安全</t>
  </si>
  <si>
    <t>完全</t>
  </si>
  <si>
    <t>生态效益</t>
  </si>
  <si>
    <t>促使水土保持、水环境治理等设施安全有效</t>
  </si>
  <si>
    <t>非常</t>
  </si>
  <si>
    <t>项目实施对生态、生活环境的影响</t>
  </si>
  <si>
    <t>明显</t>
  </si>
  <si>
    <t>项目管理的可持续性</t>
  </si>
  <si>
    <t>建立</t>
  </si>
  <si>
    <t>职工满意度</t>
  </si>
  <si>
    <t>服务对象满意度（%）</t>
  </si>
  <si>
    <t>办案业务费（本级）</t>
  </si>
  <si>
    <t>合理使用办案业务费，保障审判工作的良好运转，保证当年案件审判优质高效完成，提高案件执结率、结案率，确保受理、审判等工作顺利完成。</t>
  </si>
  <si>
    <t>本年度案件的受理和审判顺利开展，为日常办案提供了经费保障，提高了办案质量及效率，2022年度本院圆满完成了各类案件审判执行工作。</t>
  </si>
  <si>
    <t/>
  </si>
  <si>
    <t>审判刑事案件案件工作完成率</t>
  </si>
  <si>
    <t>审判民商事案件工作完成率</t>
  </si>
  <si>
    <t>=90.67%</t>
  </si>
  <si>
    <t>审判行政案件工作完成率</t>
  </si>
  <si>
    <t>审理执行案件工作完成率</t>
  </si>
  <si>
    <t>办公设备采购完成率</t>
  </si>
  <si>
    <t>当庭宣判率</t>
  </si>
  <si>
    <t>&gt;=85%</t>
  </si>
  <si>
    <t>=85%</t>
  </si>
  <si>
    <t>均衡结案率</t>
  </si>
  <si>
    <t>&gt;=75%</t>
  </si>
  <si>
    <r>
      <rPr>
        <b/>
        <sz val="9"/>
        <color rgb="FF000000"/>
        <rFont val="宋体"/>
        <charset val="134"/>
      </rPr>
      <t>偏差原因：</t>
    </r>
    <r>
      <rPr>
        <sz val="9"/>
        <color rgb="FF000000"/>
        <rFont val="宋体"/>
        <charset val="134"/>
      </rPr>
      <t xml:space="preserve">目标值设置偏低，超额完成目标。   </t>
    </r>
    <r>
      <rPr>
        <b/>
        <sz val="9"/>
        <color rgb="FF000000"/>
        <rFont val="宋体"/>
        <charset val="134"/>
      </rPr>
      <t>改进措施：</t>
    </r>
    <r>
      <rPr>
        <sz val="9"/>
        <color rgb="FF000000"/>
        <rFont val="宋体"/>
        <charset val="134"/>
      </rPr>
      <t>加强预算绩效管理，提高绩效目标的准确性、合理性。</t>
    </r>
  </si>
  <si>
    <t>庭审直播率</t>
  </si>
  <si>
    <t>&gt;=40%</t>
  </si>
  <si>
    <t>案件办理平均天数（）天/件</t>
  </si>
  <si>
    <t>=50天/件</t>
  </si>
  <si>
    <t>=27.5天</t>
  </si>
  <si>
    <t>受理案件及时性</t>
  </si>
  <si>
    <t>审判案件及时性</t>
  </si>
  <si>
    <t>平均办案成本</t>
  </si>
  <si>
    <t>&lt;=400元/件</t>
  </si>
  <si>
    <t>挽回群众经济损失效果</t>
  </si>
  <si>
    <t>保障社会公平正义有效性</t>
  </si>
  <si>
    <t>有效</t>
  </si>
  <si>
    <t>当场立案率</t>
  </si>
  <si>
    <t>民事案件调解撤诉率</t>
  </si>
  <si>
    <t>&gt;=50%</t>
  </si>
  <si>
    <t>生态效益指标</t>
  </si>
  <si>
    <t>打击生态犯罪，维护生态秩序</t>
  </si>
  <si>
    <t>维护</t>
  </si>
  <si>
    <t>案件审判管理机制健全性</t>
  </si>
  <si>
    <t>案件当事人满意度</t>
  </si>
  <si>
    <t>人民群众满意度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</si>
</sst>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42">
    <font>
      <sz val="11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9"/>
      <color indexed="63"/>
      <name val="宋体"/>
      <charset val="134"/>
    </font>
    <font>
      <b/>
      <sz val="9"/>
      <color rgb="FF000000"/>
      <name val="宋体"/>
      <charset val="134"/>
    </font>
    <font>
      <sz val="10"/>
      <color indexed="63"/>
      <name val="宋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6"/>
      <color rgb="FF000000"/>
      <name val="黑体"/>
      <charset val="134"/>
    </font>
    <font>
      <b/>
      <sz val="36"/>
      <color rgb="FF000000"/>
      <name val="宋体"/>
      <charset val="134"/>
    </font>
    <font>
      <sz val="28"/>
      <color rgb="FF000000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rgb="FF000000"/>
      <name val="宋体"/>
      <charset val="134"/>
    </font>
    <font>
      <b/>
      <sz val="2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20" fillId="7" borderId="18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21" applyNumberFormat="0" applyAlignment="0" applyProtection="0">
      <alignment vertical="center"/>
    </xf>
    <xf numFmtId="0" fontId="34" fillId="11" borderId="17" applyNumberFormat="0" applyAlignment="0" applyProtection="0">
      <alignment vertical="center"/>
    </xf>
    <xf numFmtId="0" fontId="35" fillId="12" borderId="22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0" fontId="2" fillId="0" borderId="1" xfId="11" applyNumberFormat="1" applyFont="1" applyBorder="1" applyAlignment="1" applyProtection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9" fontId="2" fillId="0" borderId="1" xfId="1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1" xfId="0" applyNumberFormat="1" applyFont="1" applyBorder="1" applyAlignment="1">
      <alignment vertical="center" wrapText="1"/>
    </xf>
    <xf numFmtId="9" fontId="7" fillId="0" borderId="1" xfId="11" applyBorder="1" applyAlignment="1" applyProtection="1">
      <alignment vertical="center"/>
    </xf>
    <xf numFmtId="10" fontId="7" fillId="0" borderId="1" xfId="11" applyNumberFormat="1" applyBorder="1" applyAlignment="1" applyProtection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/>
    <xf numFmtId="0" fontId="9" fillId="0" borderId="0" xfId="0" applyFont="1" applyFill="1" applyBorder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0" fontId="10" fillId="0" borderId="4" xfId="11" applyNumberFormat="1" applyFont="1" applyFill="1" applyBorder="1" applyAlignment="1" applyProtection="1">
      <alignment horizontal="center" vertical="center" wrapText="1"/>
    </xf>
    <xf numFmtId="10" fontId="10" fillId="0" borderId="6" xfId="1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0" fontId="11" fillId="0" borderId="4" xfId="11" applyNumberFormat="1" applyFont="1" applyFill="1" applyBorder="1" applyAlignment="1" applyProtection="1">
      <alignment horizontal="center" vertical="center" wrapText="1"/>
    </xf>
    <xf numFmtId="10" fontId="11" fillId="0" borderId="6" xfId="1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0" fontId="11" fillId="0" borderId="1" xfId="11" applyNumberFormat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vertical="center" wrapText="1"/>
    </xf>
    <xf numFmtId="9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7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4" sqref="A4"/>
    </sheetView>
  </sheetViews>
  <sheetFormatPr defaultColWidth="9" defaultRowHeight="14.5"/>
  <cols>
    <col min="1" max="1" width="181.376146788991" customWidth="1"/>
  </cols>
  <sheetData>
    <row r="1" ht="45" customHeight="1" spans="1:1">
      <c r="A1" s="98" t="s">
        <v>0</v>
      </c>
    </row>
    <row r="2" ht="149.25" customHeight="1" spans="1:11">
      <c r="A2" s="99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ht="51" customHeight="1" spans="1:11">
      <c r="A3" s="101"/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ht="51" customHeight="1" spans="1:11">
      <c r="A4" s="101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ht="51" customHeight="1" spans="1:11">
      <c r="A5" s="102" t="s">
        <v>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ht="51" customHeight="1" spans="1:11">
      <c r="A6" s="102" t="s">
        <v>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ht="51" customHeight="1" spans="1:11">
      <c r="A7" s="103" t="s">
        <v>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="93" customFormat="1" ht="27" customHeight="1" spans="1:1">
      <c r="A8" s="104"/>
    </row>
    <row r="9" s="93" customFormat="1" ht="27" customHeight="1"/>
    <row r="10" s="93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6" sqref="A6"/>
    </sheetView>
  </sheetViews>
  <sheetFormatPr defaultColWidth="9" defaultRowHeight="14.5"/>
  <cols>
    <col min="1" max="1" width="81.6238532110092" customWidth="1"/>
  </cols>
  <sheetData>
    <row r="1" spans="1:1">
      <c r="A1" s="94"/>
    </row>
    <row r="2" ht="40.5" customHeight="1" spans="1:1">
      <c r="A2" s="95" t="s">
        <v>5</v>
      </c>
    </row>
    <row r="3" ht="19.5" customHeight="1" spans="1:1">
      <c r="A3" s="94"/>
    </row>
    <row r="4" s="93" customFormat="1" ht="30.75" customHeight="1" spans="1:1">
      <c r="A4" s="96" t="s">
        <v>6</v>
      </c>
    </row>
    <row r="5" s="93" customFormat="1" ht="30.75" customHeight="1" spans="1:1">
      <c r="A5" s="96" t="s">
        <v>7</v>
      </c>
    </row>
    <row r="6" s="93" customFormat="1" ht="30.75" customHeight="1" spans="1:1">
      <c r="A6" s="96" t="s">
        <v>8</v>
      </c>
    </row>
    <row r="7" s="93" customFormat="1" ht="30.75" customHeight="1" spans="1:1">
      <c r="A7" s="97" t="s">
        <v>9</v>
      </c>
    </row>
    <row r="8" s="93" customFormat="1" ht="30.75" customHeight="1" spans="1:1">
      <c r="A8" s="97" t="s">
        <v>10</v>
      </c>
    </row>
    <row r="9" s="93" customFormat="1" ht="30.75" customHeight="1" spans="1:1">
      <c r="A9" s="97" t="s">
        <v>11</v>
      </c>
    </row>
    <row r="10" spans="1:1">
      <c r="A10" s="94"/>
    </row>
    <row r="11" spans="1:1">
      <c r="A11" s="94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1"/>
  <sheetViews>
    <sheetView tabSelected="1" workbookViewId="0">
      <selection activeCell="H4" sqref="H4"/>
    </sheetView>
  </sheetViews>
  <sheetFormatPr defaultColWidth="11" defaultRowHeight="15.7"/>
  <cols>
    <col min="1" max="1" width="24.7522935779816" style="43" customWidth="1"/>
    <col min="2" max="2" width="22.1284403669725" style="43" customWidth="1"/>
    <col min="3" max="3" width="23.6238532110092" style="43" customWidth="1"/>
    <col min="4" max="4" width="29.2477064220184" style="43" customWidth="1"/>
    <col min="5" max="5" width="14" style="43" customWidth="1"/>
    <col min="6" max="6" width="14.2477064220183" style="43" customWidth="1"/>
    <col min="7" max="7" width="13.2477064220183" style="43" customWidth="1"/>
    <col min="8" max="8" width="11.8715596330275" style="43" customWidth="1"/>
    <col min="9" max="9" width="23.7522935779816" style="43" customWidth="1"/>
    <col min="10" max="16378" width="11" style="43"/>
    <col min="16379" max="16384" width="11" style="44"/>
  </cols>
  <sheetData>
    <row r="1" s="43" customFormat="1" ht="64.5" customHeight="1" spans="1:9">
      <c r="A1" s="45" t="s">
        <v>12</v>
      </c>
      <c r="B1" s="45"/>
      <c r="C1" s="45"/>
      <c r="D1" s="45"/>
      <c r="E1" s="45"/>
      <c r="F1" s="45"/>
      <c r="G1" s="45"/>
      <c r="H1" s="45"/>
      <c r="I1" s="45"/>
    </row>
    <row r="2" s="43" customFormat="1" ht="30" customHeight="1" spans="1:9">
      <c r="A2" s="46" t="s">
        <v>13</v>
      </c>
      <c r="B2" s="47" t="s">
        <v>14</v>
      </c>
      <c r="C2" s="48"/>
      <c r="D2" s="48"/>
      <c r="E2" s="48"/>
      <c r="F2" s="48"/>
      <c r="G2" s="48"/>
      <c r="H2" s="48"/>
      <c r="I2" s="84"/>
    </row>
    <row r="3" s="43" customFormat="1" ht="26.25" customHeight="1" spans="1:9">
      <c r="A3" s="49" t="s">
        <v>15</v>
      </c>
      <c r="B3" s="50"/>
      <c r="C3" s="50" t="s">
        <v>16</v>
      </c>
      <c r="D3" s="51" t="s">
        <v>17</v>
      </c>
      <c r="E3" s="52" t="s">
        <v>18</v>
      </c>
      <c r="F3" s="53" t="s">
        <v>19</v>
      </c>
      <c r="G3" s="54"/>
      <c r="H3" s="55" t="s">
        <v>20</v>
      </c>
      <c r="I3" s="87" t="s">
        <v>21</v>
      </c>
    </row>
    <row r="4" s="43" customFormat="1" ht="23.25" customHeight="1" spans="1:9">
      <c r="A4" s="56"/>
      <c r="B4" s="57" t="s">
        <v>22</v>
      </c>
      <c r="C4" s="58">
        <f>SUM(C5:C6)</f>
        <v>1176.18</v>
      </c>
      <c r="D4" s="59">
        <f>SUM(D5:D6)</f>
        <v>1384.46</v>
      </c>
      <c r="E4" s="59">
        <f>SUM(E5:E6)</f>
        <v>1279.26</v>
      </c>
      <c r="F4" s="60">
        <f>E4/D4</f>
        <v>0.924013694870202</v>
      </c>
      <c r="G4" s="61"/>
      <c r="H4" s="55">
        <v>10</v>
      </c>
      <c r="I4" s="87">
        <v>9.24</v>
      </c>
    </row>
    <row r="5" s="43" customFormat="1" ht="23.25" customHeight="1" spans="1:9">
      <c r="A5" s="56"/>
      <c r="B5" s="62" t="s">
        <v>23</v>
      </c>
      <c r="C5" s="63">
        <f>913.18</f>
        <v>913.18</v>
      </c>
      <c r="D5" s="64">
        <f>995.96+4.37</f>
        <v>1000.33</v>
      </c>
      <c r="E5" s="64">
        <v>988.41</v>
      </c>
      <c r="F5" s="65">
        <f>E5/D5</f>
        <v>0.98808393230234</v>
      </c>
      <c r="G5" s="66"/>
      <c r="H5" s="67" t="s">
        <v>24</v>
      </c>
      <c r="I5" s="67" t="s">
        <v>24</v>
      </c>
    </row>
    <row r="6" s="43" customFormat="1" ht="23.25" customHeight="1" spans="1:9">
      <c r="A6" s="68"/>
      <c r="B6" s="62" t="s">
        <v>25</v>
      </c>
      <c r="C6" s="63">
        <f>263</f>
        <v>263</v>
      </c>
      <c r="D6" s="64">
        <f>263+121.13</f>
        <v>384.13</v>
      </c>
      <c r="E6" s="64">
        <v>290.85</v>
      </c>
      <c r="F6" s="65">
        <f>E6/D6</f>
        <v>0.757165542915159</v>
      </c>
      <c r="G6" s="66"/>
      <c r="H6" s="67" t="s">
        <v>24</v>
      </c>
      <c r="I6" s="67" t="s">
        <v>24</v>
      </c>
    </row>
    <row r="7" s="43" customFormat="1" ht="23.25" customHeight="1" spans="1:9">
      <c r="A7" s="50" t="s">
        <v>26</v>
      </c>
      <c r="B7" s="49" t="s">
        <v>27</v>
      </c>
      <c r="C7" s="49"/>
      <c r="D7" s="49"/>
      <c r="E7" s="50" t="s">
        <v>28</v>
      </c>
      <c r="F7" s="50"/>
      <c r="G7" s="50"/>
      <c r="H7" s="50"/>
      <c r="I7" s="50"/>
    </row>
    <row r="8" s="43" customFormat="1" ht="95" customHeight="1" spans="1:9">
      <c r="A8" s="53"/>
      <c r="B8" s="62" t="s">
        <v>29</v>
      </c>
      <c r="C8" s="62"/>
      <c r="D8" s="62"/>
      <c r="E8" s="69" t="s">
        <v>30</v>
      </c>
      <c r="F8" s="69"/>
      <c r="G8" s="69"/>
      <c r="H8" s="69"/>
      <c r="I8" s="88"/>
    </row>
    <row r="9" s="43" customFormat="1" ht="91" customHeight="1" spans="1:9">
      <c r="A9" s="53"/>
      <c r="B9" s="62" t="s">
        <v>31</v>
      </c>
      <c r="C9" s="62"/>
      <c r="D9" s="62"/>
      <c r="E9" s="69" t="s">
        <v>32</v>
      </c>
      <c r="F9" s="69"/>
      <c r="G9" s="69"/>
      <c r="H9" s="69"/>
      <c r="I9" s="88"/>
    </row>
    <row r="10" s="43" customFormat="1" ht="86" customHeight="1" spans="1:9">
      <c r="A10" s="53"/>
      <c r="B10" s="62" t="s">
        <v>33</v>
      </c>
      <c r="C10" s="62"/>
      <c r="D10" s="62"/>
      <c r="E10" s="69" t="s">
        <v>34</v>
      </c>
      <c r="F10" s="69"/>
      <c r="G10" s="69"/>
      <c r="H10" s="69"/>
      <c r="I10" s="88"/>
    </row>
    <row r="11" s="43" customFormat="1" ht="59" customHeight="1" spans="1:9">
      <c r="A11" s="53"/>
      <c r="B11" s="62" t="s">
        <v>35</v>
      </c>
      <c r="C11" s="62"/>
      <c r="D11" s="62"/>
      <c r="E11" s="69" t="s">
        <v>36</v>
      </c>
      <c r="F11" s="69"/>
      <c r="G11" s="69"/>
      <c r="H11" s="69"/>
      <c r="I11" s="88"/>
    </row>
    <row r="12" s="43" customFormat="1" ht="23.25" customHeight="1" spans="1:9">
      <c r="A12" s="70" t="s">
        <v>37</v>
      </c>
      <c r="B12" s="50" t="s">
        <v>38</v>
      </c>
      <c r="C12" s="51" t="s">
        <v>39</v>
      </c>
      <c r="D12" s="52" t="s">
        <v>40</v>
      </c>
      <c r="E12" s="50" t="s">
        <v>41</v>
      </c>
      <c r="F12" s="50" t="s">
        <v>42</v>
      </c>
      <c r="G12" s="50" t="s">
        <v>20</v>
      </c>
      <c r="H12" s="50" t="s">
        <v>21</v>
      </c>
      <c r="I12" s="50" t="s">
        <v>43</v>
      </c>
    </row>
    <row r="13" s="43" customFormat="1" ht="23.25" customHeight="1" spans="1:9">
      <c r="A13" s="70"/>
      <c r="B13" s="70" t="s">
        <v>44</v>
      </c>
      <c r="C13" s="71" t="s">
        <v>45</v>
      </c>
      <c r="D13" s="72" t="s">
        <v>46</v>
      </c>
      <c r="E13" s="73" t="s">
        <v>47</v>
      </c>
      <c r="F13" s="74" t="s">
        <v>48</v>
      </c>
      <c r="G13" s="75">
        <v>2.7</v>
      </c>
      <c r="H13" s="26">
        <v>2.7</v>
      </c>
      <c r="I13" s="89"/>
    </row>
    <row r="14" s="43" customFormat="1" ht="75" customHeight="1" spans="1:9">
      <c r="A14" s="70"/>
      <c r="B14" s="70"/>
      <c r="C14" s="76"/>
      <c r="D14" s="72" t="s">
        <v>49</v>
      </c>
      <c r="E14" s="73" t="s">
        <v>50</v>
      </c>
      <c r="F14" s="74" t="s">
        <v>51</v>
      </c>
      <c r="G14" s="75">
        <v>2.7</v>
      </c>
      <c r="H14" s="26">
        <v>2.04</v>
      </c>
      <c r="I14" s="90" t="s">
        <v>52</v>
      </c>
    </row>
    <row r="15" s="43" customFormat="1" ht="93" customHeight="1" spans="1:9">
      <c r="A15" s="70"/>
      <c r="B15" s="70"/>
      <c r="C15" s="76"/>
      <c r="D15" s="72" t="s">
        <v>53</v>
      </c>
      <c r="E15" s="73" t="s">
        <v>47</v>
      </c>
      <c r="F15" s="73" t="s">
        <v>54</v>
      </c>
      <c r="G15" s="75">
        <v>2.7</v>
      </c>
      <c r="H15" s="26">
        <v>1.25</v>
      </c>
      <c r="I15" s="90" t="s">
        <v>55</v>
      </c>
    </row>
    <row r="16" s="43" customFormat="1" ht="23.25" customHeight="1" spans="1:9">
      <c r="A16" s="70"/>
      <c r="B16" s="70"/>
      <c r="C16" s="77"/>
      <c r="D16" s="72" t="s">
        <v>56</v>
      </c>
      <c r="E16" s="73" t="s">
        <v>57</v>
      </c>
      <c r="F16" s="78" t="s">
        <v>58</v>
      </c>
      <c r="G16" s="75">
        <v>2.7</v>
      </c>
      <c r="H16" s="26">
        <v>2.7</v>
      </c>
      <c r="I16" s="89"/>
    </row>
    <row r="17" s="43" customFormat="1" ht="23.25" customHeight="1" spans="1:9">
      <c r="A17" s="70"/>
      <c r="B17" s="70"/>
      <c r="C17" s="79" t="s">
        <v>59</v>
      </c>
      <c r="D17" s="72" t="s">
        <v>60</v>
      </c>
      <c r="E17" s="70" t="s">
        <v>61</v>
      </c>
      <c r="F17" s="70" t="s">
        <v>62</v>
      </c>
      <c r="G17" s="75">
        <v>2.7</v>
      </c>
      <c r="H17" s="26">
        <v>2.7</v>
      </c>
      <c r="I17" s="57"/>
    </row>
    <row r="18" s="43" customFormat="1" ht="23.25" customHeight="1" spans="1:9">
      <c r="A18" s="70"/>
      <c r="B18" s="70"/>
      <c r="C18" s="77"/>
      <c r="D18" s="72" t="s">
        <v>63</v>
      </c>
      <c r="E18" s="70" t="s">
        <v>64</v>
      </c>
      <c r="F18" s="70" t="s">
        <v>62</v>
      </c>
      <c r="G18" s="75">
        <v>2.7</v>
      </c>
      <c r="H18" s="26">
        <v>2.7</v>
      </c>
      <c r="I18" s="57"/>
    </row>
    <row r="19" s="43" customFormat="1" ht="23.25" customHeight="1" spans="1:9">
      <c r="A19" s="70"/>
      <c r="B19" s="70"/>
      <c r="C19" s="80" t="s">
        <v>65</v>
      </c>
      <c r="D19" s="72" t="s">
        <v>66</v>
      </c>
      <c r="E19" s="70" t="s">
        <v>64</v>
      </c>
      <c r="F19" s="70" t="s">
        <v>62</v>
      </c>
      <c r="G19" s="75">
        <v>2.7</v>
      </c>
      <c r="H19" s="26">
        <v>2.7</v>
      </c>
      <c r="I19" s="57"/>
    </row>
    <row r="20" s="43" customFormat="1" ht="23.25" customHeight="1" spans="1:9">
      <c r="A20" s="70"/>
      <c r="B20" s="70"/>
      <c r="C20" s="48" t="s">
        <v>67</v>
      </c>
      <c r="D20" s="72" t="s">
        <v>68</v>
      </c>
      <c r="E20" s="70" t="s">
        <v>64</v>
      </c>
      <c r="F20" s="70" t="s">
        <v>62</v>
      </c>
      <c r="G20" s="75">
        <v>2.7</v>
      </c>
      <c r="H20" s="26">
        <v>2.7</v>
      </c>
      <c r="I20" s="57"/>
    </row>
    <row r="21" s="43" customFormat="1" ht="23.25" customHeight="1" spans="1:9">
      <c r="A21" s="70"/>
      <c r="B21" s="70"/>
      <c r="C21" s="48" t="s">
        <v>69</v>
      </c>
      <c r="D21" s="72" t="s">
        <v>70</v>
      </c>
      <c r="E21" s="73" t="s">
        <v>71</v>
      </c>
      <c r="F21" s="70" t="s">
        <v>62</v>
      </c>
      <c r="G21" s="75">
        <v>2.7</v>
      </c>
      <c r="H21" s="26">
        <v>2.7</v>
      </c>
      <c r="I21" s="89"/>
    </row>
    <row r="22" s="43" customFormat="1" ht="23.25" customHeight="1" spans="1:9">
      <c r="A22" s="70"/>
      <c r="B22" s="70"/>
      <c r="C22" s="48" t="s">
        <v>72</v>
      </c>
      <c r="D22" s="72" t="s">
        <v>73</v>
      </c>
      <c r="E22" s="70" t="s">
        <v>61</v>
      </c>
      <c r="F22" s="70" t="s">
        <v>62</v>
      </c>
      <c r="G22" s="75">
        <v>2.7</v>
      </c>
      <c r="H22" s="26">
        <v>2.7</v>
      </c>
      <c r="I22" s="57"/>
    </row>
    <row r="23" s="43" customFormat="1" ht="23.25" customHeight="1" spans="1:9">
      <c r="A23" s="70"/>
      <c r="B23" s="81" t="s">
        <v>74</v>
      </c>
      <c r="C23" s="71" t="s">
        <v>75</v>
      </c>
      <c r="D23" s="72" t="s">
        <v>76</v>
      </c>
      <c r="E23" s="70" t="s">
        <v>77</v>
      </c>
      <c r="F23" s="70" t="s">
        <v>62</v>
      </c>
      <c r="G23" s="75">
        <v>6</v>
      </c>
      <c r="H23" s="26">
        <v>6</v>
      </c>
      <c r="I23" s="57"/>
    </row>
    <row r="24" s="43" customFormat="1" ht="99" customHeight="1" spans="1:9">
      <c r="A24" s="70"/>
      <c r="B24" s="81"/>
      <c r="C24" s="76"/>
      <c r="D24" s="72" t="s">
        <v>78</v>
      </c>
      <c r="E24" s="70" t="s">
        <v>77</v>
      </c>
      <c r="F24" s="70" t="s">
        <v>79</v>
      </c>
      <c r="G24" s="75">
        <v>6</v>
      </c>
      <c r="H24" s="26">
        <v>5.36</v>
      </c>
      <c r="I24" s="91" t="s">
        <v>80</v>
      </c>
    </row>
    <row r="25" s="43" customFormat="1" ht="23.25" customHeight="1" spans="1:9">
      <c r="A25" s="70"/>
      <c r="B25" s="81"/>
      <c r="C25" s="76"/>
      <c r="D25" s="72" t="s">
        <v>81</v>
      </c>
      <c r="E25" s="70" t="s">
        <v>77</v>
      </c>
      <c r="F25" s="70" t="s">
        <v>82</v>
      </c>
      <c r="G25" s="75">
        <v>6</v>
      </c>
      <c r="H25" s="26">
        <v>6</v>
      </c>
      <c r="I25" s="57"/>
    </row>
    <row r="26" s="43" customFormat="1" ht="23.25" customHeight="1" spans="1:9">
      <c r="A26" s="70"/>
      <c r="B26" s="81"/>
      <c r="C26" s="76"/>
      <c r="D26" s="72" t="s">
        <v>83</v>
      </c>
      <c r="E26" s="70" t="s">
        <v>77</v>
      </c>
      <c r="F26" s="70" t="s">
        <v>62</v>
      </c>
      <c r="G26" s="75">
        <v>6</v>
      </c>
      <c r="H26" s="26">
        <v>6</v>
      </c>
      <c r="I26" s="57"/>
    </row>
    <row r="27" s="43" customFormat="1" ht="23.25" customHeight="1" spans="1:9">
      <c r="A27" s="70"/>
      <c r="B27" s="81"/>
      <c r="C27" s="70" t="s">
        <v>84</v>
      </c>
      <c r="D27" s="62" t="s">
        <v>85</v>
      </c>
      <c r="E27" s="70" t="s">
        <v>86</v>
      </c>
      <c r="F27" s="70" t="s">
        <v>87</v>
      </c>
      <c r="G27" s="75">
        <v>6</v>
      </c>
      <c r="H27" s="26">
        <v>6</v>
      </c>
      <c r="I27" s="57"/>
    </row>
    <row r="28" s="43" customFormat="1" ht="23.25" customHeight="1" spans="1:9">
      <c r="A28" s="70"/>
      <c r="B28" s="81"/>
      <c r="C28" s="70"/>
      <c r="D28" s="62" t="s">
        <v>88</v>
      </c>
      <c r="E28" s="70" t="s">
        <v>89</v>
      </c>
      <c r="F28" s="70" t="s">
        <v>62</v>
      </c>
      <c r="G28" s="75">
        <v>6</v>
      </c>
      <c r="H28" s="26">
        <v>6</v>
      </c>
      <c r="I28" s="57"/>
    </row>
    <row r="29" s="43" customFormat="1" ht="23.25" customHeight="1" spans="1:9">
      <c r="A29" s="70"/>
      <c r="B29" s="81"/>
      <c r="C29" s="71" t="s">
        <v>90</v>
      </c>
      <c r="D29" s="82" t="s">
        <v>91</v>
      </c>
      <c r="E29" s="70" t="s">
        <v>92</v>
      </c>
      <c r="F29" s="70" t="s">
        <v>57</v>
      </c>
      <c r="G29" s="75">
        <v>6</v>
      </c>
      <c r="H29" s="26">
        <v>6</v>
      </c>
      <c r="I29" s="57"/>
    </row>
    <row r="30" s="43" customFormat="1" ht="23.25" customHeight="1" spans="1:9">
      <c r="A30" s="70"/>
      <c r="B30" s="70" t="s">
        <v>93</v>
      </c>
      <c r="C30" s="80" t="s">
        <v>94</v>
      </c>
      <c r="D30" s="72" t="s">
        <v>95</v>
      </c>
      <c r="E30" s="70" t="s">
        <v>96</v>
      </c>
      <c r="F30" s="70" t="s">
        <v>62</v>
      </c>
      <c r="G30" s="75">
        <v>6</v>
      </c>
      <c r="H30" s="26">
        <v>6</v>
      </c>
      <c r="I30" s="57"/>
    </row>
    <row r="31" s="43" customFormat="1" ht="23.25" customHeight="1" spans="1:9">
      <c r="A31" s="70"/>
      <c r="B31" s="70"/>
      <c r="C31" s="48" t="s">
        <v>97</v>
      </c>
      <c r="D31" s="72" t="s">
        <v>98</v>
      </c>
      <c r="E31" s="70" t="s">
        <v>96</v>
      </c>
      <c r="F31" s="70" t="s">
        <v>62</v>
      </c>
      <c r="G31" s="75">
        <v>6</v>
      </c>
      <c r="H31" s="26">
        <v>6</v>
      </c>
      <c r="I31" s="57"/>
    </row>
    <row r="32" s="43" customFormat="1" ht="23.25" customHeight="1" spans="1:9">
      <c r="A32" s="70"/>
      <c r="B32" s="70"/>
      <c r="C32" s="71" t="s">
        <v>99</v>
      </c>
      <c r="D32" s="83" t="s">
        <v>100</v>
      </c>
      <c r="E32" s="70" t="s">
        <v>61</v>
      </c>
      <c r="F32" s="70" t="s">
        <v>62</v>
      </c>
      <c r="G32" s="75">
        <v>3</v>
      </c>
      <c r="H32" s="26">
        <v>3</v>
      </c>
      <c r="I32" s="57"/>
    </row>
    <row r="33" s="43" customFormat="1" ht="23.25" customHeight="1" spans="1:9">
      <c r="A33" s="70"/>
      <c r="B33" s="70" t="s">
        <v>101</v>
      </c>
      <c r="C33" s="71" t="s">
        <v>102</v>
      </c>
      <c r="D33" s="83" t="s">
        <v>103</v>
      </c>
      <c r="E33" s="70" t="s">
        <v>104</v>
      </c>
      <c r="F33" s="70" t="s">
        <v>105</v>
      </c>
      <c r="G33" s="75">
        <v>3</v>
      </c>
      <c r="H33" s="26">
        <v>3</v>
      </c>
      <c r="I33" s="57"/>
    </row>
    <row r="34" s="43" customFormat="1" ht="23.25" customHeight="1" spans="1:9">
      <c r="A34" s="70"/>
      <c r="B34" s="70"/>
      <c r="C34" s="84" t="s">
        <v>106</v>
      </c>
      <c r="D34" s="62" t="s">
        <v>107</v>
      </c>
      <c r="E34" s="70" t="s">
        <v>108</v>
      </c>
      <c r="F34" s="70" t="s">
        <v>109</v>
      </c>
      <c r="G34" s="75">
        <v>3</v>
      </c>
      <c r="H34" s="26">
        <v>3</v>
      </c>
      <c r="I34" s="57"/>
    </row>
    <row r="35" s="43" customFormat="1" ht="23.25" customHeight="1" spans="1:9">
      <c r="A35" s="50" t="s">
        <v>110</v>
      </c>
      <c r="B35" s="50"/>
      <c r="C35" s="50"/>
      <c r="D35" s="50"/>
      <c r="E35" s="50"/>
      <c r="F35" s="50"/>
      <c r="G35" s="50">
        <f>SUM(G13:G34)+H4</f>
        <v>100</v>
      </c>
      <c r="H35" s="50">
        <f>SUM(H13:H34)+I4</f>
        <v>96.49</v>
      </c>
      <c r="I35" s="50" t="s">
        <v>111</v>
      </c>
    </row>
    <row r="36" s="43" customFormat="1" ht="23.25" customHeight="1" spans="1:9">
      <c r="A36" s="85" t="s">
        <v>112</v>
      </c>
      <c r="B36" s="86"/>
      <c r="C36" s="86"/>
      <c r="D36" s="86"/>
      <c r="E36" s="86"/>
      <c r="F36" s="86"/>
      <c r="G36" s="86"/>
      <c r="H36" s="86"/>
      <c r="I36" s="92"/>
    </row>
    <row r="37" s="43" customFormat="1" ht="14.5"/>
    <row r="38" s="43" customFormat="1" ht="14.5"/>
    <row r="39" s="43" customFormat="1" ht="14.5"/>
    <row r="40" s="43" customFormat="1" ht="14.5"/>
    <row r="41" s="43" customFormat="1" spans="16379:16381">
      <c r="XEY41" s="44"/>
      <c r="XEZ41" s="44"/>
      <c r="XFA41" s="44"/>
    </row>
  </sheetData>
  <mergeCells count="29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35:F35"/>
    <mergeCell ref="A36:I36"/>
    <mergeCell ref="A3:A6"/>
    <mergeCell ref="A7:A11"/>
    <mergeCell ref="A12:A34"/>
    <mergeCell ref="B13:B22"/>
    <mergeCell ref="B23:B29"/>
    <mergeCell ref="B30:B32"/>
    <mergeCell ref="B33:B34"/>
    <mergeCell ref="C13:C16"/>
    <mergeCell ref="C17:C18"/>
    <mergeCell ref="C23:C26"/>
    <mergeCell ref="C27:C28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J2" sqref="J2:J4"/>
    </sheetView>
  </sheetViews>
  <sheetFormatPr defaultColWidth="9" defaultRowHeight="14.5"/>
  <cols>
    <col min="1" max="1" width="8.12844036697248" style="28" customWidth="1"/>
    <col min="2" max="2" width="19.3119266055046" customWidth="1"/>
    <col min="3" max="3" width="23.0825688073394" customWidth="1"/>
    <col min="4" max="4" width="12.6238532110092" customWidth="1"/>
    <col min="5" max="6" width="13.2477064220183" customWidth="1"/>
    <col min="7" max="11" width="12.6238532110092" customWidth="1"/>
  </cols>
  <sheetData>
    <row r="1" ht="57" customHeight="1" spans="1:11">
      <c r="A1" s="29" t="s">
        <v>113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="27" customFormat="1" ht="30" customHeight="1" spans="1:11">
      <c r="A2" s="30" t="s">
        <v>114</v>
      </c>
      <c r="B2" s="31" t="s">
        <v>115</v>
      </c>
      <c r="C2" s="32" t="s">
        <v>116</v>
      </c>
      <c r="D2" s="31" t="s">
        <v>117</v>
      </c>
      <c r="E2" s="31"/>
      <c r="F2" s="31"/>
      <c r="G2" s="31"/>
      <c r="H2" s="31"/>
      <c r="I2" s="31"/>
      <c r="J2" s="30" t="s">
        <v>118</v>
      </c>
      <c r="K2" s="30" t="s">
        <v>119</v>
      </c>
    </row>
    <row r="3" s="27" customFormat="1" ht="30" customHeight="1" spans="1:11">
      <c r="A3" s="33"/>
      <c r="B3" s="31"/>
      <c r="C3" s="32"/>
      <c r="D3" s="31" t="s">
        <v>17</v>
      </c>
      <c r="E3" s="31"/>
      <c r="F3" s="31"/>
      <c r="G3" s="31"/>
      <c r="H3" s="31" t="s">
        <v>120</v>
      </c>
      <c r="I3" s="31" t="s">
        <v>121</v>
      </c>
      <c r="J3" s="33"/>
      <c r="K3" s="33"/>
    </row>
    <row r="4" s="27" customFormat="1" ht="30" customHeight="1" spans="1:11">
      <c r="A4" s="34"/>
      <c r="B4" s="31"/>
      <c r="C4" s="32"/>
      <c r="D4" s="32" t="s">
        <v>122</v>
      </c>
      <c r="E4" s="31" t="s">
        <v>123</v>
      </c>
      <c r="F4" s="31" t="s">
        <v>124</v>
      </c>
      <c r="G4" s="31" t="s">
        <v>125</v>
      </c>
      <c r="H4" s="31"/>
      <c r="I4" s="32"/>
      <c r="J4" s="34"/>
      <c r="K4" s="33"/>
    </row>
    <row r="5" ht="30" customHeight="1" spans="1:11">
      <c r="A5" s="35">
        <v>1</v>
      </c>
      <c r="B5" s="36" t="s">
        <v>126</v>
      </c>
      <c r="C5" s="37" t="s">
        <v>127</v>
      </c>
      <c r="D5" s="38">
        <f>SUM(E5:G5)</f>
        <v>153</v>
      </c>
      <c r="E5" s="39">
        <v>153</v>
      </c>
      <c r="F5" s="39"/>
      <c r="G5" s="39"/>
      <c r="H5" s="39">
        <v>153</v>
      </c>
      <c r="I5" s="40">
        <f>H5/D5</f>
        <v>1</v>
      </c>
      <c r="J5" s="35">
        <v>98.74</v>
      </c>
      <c r="K5" s="37"/>
    </row>
    <row r="6" ht="30" customHeight="1" spans="1:11">
      <c r="A6" s="35">
        <v>2</v>
      </c>
      <c r="B6" s="35" t="s">
        <v>128</v>
      </c>
      <c r="C6" s="37" t="s">
        <v>127</v>
      </c>
      <c r="D6" s="38">
        <f>SUM(E6:G6)</f>
        <v>20</v>
      </c>
      <c r="E6" s="38">
        <v>20</v>
      </c>
      <c r="F6" s="38"/>
      <c r="G6" s="38"/>
      <c r="H6" s="38">
        <v>20</v>
      </c>
      <c r="I6" s="40">
        <f>H6/D6</f>
        <v>1</v>
      </c>
      <c r="J6" s="35">
        <v>92.9</v>
      </c>
      <c r="K6" s="37"/>
    </row>
    <row r="7" ht="30" customHeight="1" spans="1:11">
      <c r="A7" s="35">
        <v>3</v>
      </c>
      <c r="B7" s="35" t="s">
        <v>129</v>
      </c>
      <c r="C7" s="37" t="s">
        <v>127</v>
      </c>
      <c r="D7" s="38">
        <f>SUM(E7:G7)</f>
        <v>90</v>
      </c>
      <c r="E7" s="38">
        <v>90</v>
      </c>
      <c r="F7" s="38"/>
      <c r="G7" s="38"/>
      <c r="H7" s="38">
        <v>89.97</v>
      </c>
      <c r="I7" s="41">
        <f>H7/D7</f>
        <v>0.999666666666667</v>
      </c>
      <c r="J7" s="35">
        <v>97.7</v>
      </c>
      <c r="K7" s="37"/>
    </row>
    <row r="8" ht="30" customHeight="1" spans="1:11">
      <c r="A8" s="35"/>
      <c r="B8" s="35"/>
      <c r="C8" s="35"/>
      <c r="D8" s="35"/>
      <c r="E8" s="37"/>
      <c r="F8" s="37"/>
      <c r="G8" s="37"/>
      <c r="H8" s="37"/>
      <c r="I8" s="37"/>
      <c r="J8" s="37"/>
      <c r="K8" s="37"/>
    </row>
    <row r="9" ht="30" customHeight="1" spans="1:11">
      <c r="A9" s="35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ht="30" customHeight="1" spans="1:11">
      <c r="A10" s="35"/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ht="30" customHeight="1" spans="1:1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ht="30" customHeight="1" spans="1:11">
      <c r="A12" s="35"/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ht="30" customHeight="1" spans="1:11">
      <c r="A13" s="35"/>
      <c r="B13" s="35" t="s">
        <v>130</v>
      </c>
      <c r="C13" s="37"/>
      <c r="D13" s="38">
        <f>SUM(D5:D7)</f>
        <v>263</v>
      </c>
      <c r="E13" s="38">
        <f>SUM(E5:E7)</f>
        <v>263</v>
      </c>
      <c r="F13" s="38"/>
      <c r="G13" s="38"/>
      <c r="H13" s="38">
        <f>SUM(H5:H7)</f>
        <v>262.97</v>
      </c>
      <c r="I13" s="41">
        <f>H13/D13</f>
        <v>0.999885931558935</v>
      </c>
      <c r="J13" s="42">
        <f>AVERAGE(J5:J7)</f>
        <v>96.4466666666667</v>
      </c>
      <c r="K13" s="37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opLeftCell="A15" workbookViewId="0">
      <selection activeCell="I35" sqref="I35:L35"/>
    </sheetView>
  </sheetViews>
  <sheetFormatPr defaultColWidth="9" defaultRowHeight="14.5"/>
  <cols>
    <col min="1" max="1" width="5.24770642201835" customWidth="1"/>
    <col min="3" max="3" width="7.24770642201835" customWidth="1"/>
    <col min="5" max="5" width="12.3761467889908" customWidth="1"/>
    <col min="6" max="6" width="2.37614678899083" customWidth="1"/>
    <col min="7" max="7" width="10.8715596330275" customWidth="1"/>
    <col min="8" max="8" width="10.1284403669725" customWidth="1"/>
    <col min="9" max="9" width="6.87155963302752" customWidth="1"/>
    <col min="10" max="10" width="8" customWidth="1"/>
    <col min="11" max="11" width="6.87155963302752" customWidth="1"/>
    <col min="12" max="12" width="12.8715596330275" customWidth="1"/>
  </cols>
  <sheetData>
    <row r="1" ht="42" customHeight="1" spans="1:12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115</v>
      </c>
      <c r="B2" s="2"/>
      <c r="C2" s="2" t="s">
        <v>132</v>
      </c>
      <c r="D2" s="2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2" t="s">
        <v>116</v>
      </c>
      <c r="B3" s="2"/>
      <c r="C3" s="2" t="s">
        <v>127</v>
      </c>
      <c r="D3" s="2"/>
      <c r="E3" s="2"/>
      <c r="F3" s="2"/>
      <c r="G3" s="2"/>
      <c r="H3" s="2" t="s">
        <v>133</v>
      </c>
      <c r="I3" s="2"/>
      <c r="J3" s="2" t="s">
        <v>14</v>
      </c>
      <c r="K3" s="2"/>
      <c r="L3" s="2"/>
    </row>
    <row r="4" ht="15" customHeight="1" spans="1:12">
      <c r="A4" s="2" t="s">
        <v>117</v>
      </c>
      <c r="B4" s="2"/>
      <c r="C4" s="2"/>
      <c r="D4" s="2"/>
      <c r="E4" s="2" t="s">
        <v>16</v>
      </c>
      <c r="F4" s="2" t="s">
        <v>134</v>
      </c>
      <c r="G4" s="2"/>
      <c r="H4" s="2" t="s">
        <v>135</v>
      </c>
      <c r="I4" s="2"/>
      <c r="J4" s="7" t="s">
        <v>20</v>
      </c>
      <c r="K4" s="7" t="s">
        <v>136</v>
      </c>
      <c r="L4" s="2" t="s">
        <v>21</v>
      </c>
    </row>
    <row r="5" ht="15" customHeight="1" spans="1:12">
      <c r="A5" s="2"/>
      <c r="B5" s="2"/>
      <c r="C5" s="2"/>
      <c r="D5" s="2"/>
      <c r="E5" s="2"/>
      <c r="F5" s="2"/>
      <c r="G5" s="2"/>
      <c r="H5" s="2"/>
      <c r="I5" s="2"/>
      <c r="J5" s="12"/>
      <c r="K5" s="12"/>
      <c r="L5" s="2"/>
    </row>
    <row r="6" ht="15" customHeight="1" spans="1:12">
      <c r="A6" s="2"/>
      <c r="B6" s="2"/>
      <c r="C6" s="3" t="s">
        <v>137</v>
      </c>
      <c r="D6" s="3"/>
      <c r="E6" s="4">
        <f>SUM(E7:E9)</f>
        <v>153</v>
      </c>
      <c r="F6" s="4">
        <f>SUM(F7:G9)</f>
        <v>153</v>
      </c>
      <c r="G6" s="4"/>
      <c r="H6" s="4">
        <f>SUM(H7:I9)</f>
        <v>153</v>
      </c>
      <c r="I6" s="4"/>
      <c r="J6" s="2">
        <v>10</v>
      </c>
      <c r="K6" s="23">
        <f>H6/F6</f>
        <v>1</v>
      </c>
      <c r="L6" s="2">
        <v>10</v>
      </c>
    </row>
    <row r="7" ht="15" customHeight="1" spans="1:12">
      <c r="A7" s="2"/>
      <c r="B7" s="2"/>
      <c r="C7" s="2" t="s">
        <v>138</v>
      </c>
      <c r="D7" s="2"/>
      <c r="E7" s="4">
        <v>153</v>
      </c>
      <c r="F7" s="4">
        <v>153</v>
      </c>
      <c r="G7" s="4"/>
      <c r="H7" s="4">
        <v>153</v>
      </c>
      <c r="I7" s="4"/>
      <c r="J7" s="2" t="s">
        <v>24</v>
      </c>
      <c r="K7" s="2"/>
      <c r="L7" s="2" t="s">
        <v>24</v>
      </c>
    </row>
    <row r="8" ht="15" customHeight="1" spans="1:12">
      <c r="A8" s="2"/>
      <c r="B8" s="2"/>
      <c r="C8" s="2" t="s">
        <v>139</v>
      </c>
      <c r="D8" s="2"/>
      <c r="E8" s="4"/>
      <c r="F8" s="4"/>
      <c r="G8" s="4"/>
      <c r="H8" s="4"/>
      <c r="I8" s="4"/>
      <c r="J8" s="2" t="s">
        <v>24</v>
      </c>
      <c r="K8" s="2"/>
      <c r="L8" s="2" t="s">
        <v>24</v>
      </c>
    </row>
    <row r="9" ht="15" customHeight="1" spans="1:12">
      <c r="A9" s="2"/>
      <c r="B9" s="2"/>
      <c r="C9" s="2" t="s">
        <v>125</v>
      </c>
      <c r="D9" s="2"/>
      <c r="E9" s="4"/>
      <c r="F9" s="4"/>
      <c r="G9" s="4"/>
      <c r="H9" s="4"/>
      <c r="I9" s="4"/>
      <c r="J9" s="2" t="s">
        <v>24</v>
      </c>
      <c r="K9" s="2"/>
      <c r="L9" s="2" t="s">
        <v>24</v>
      </c>
    </row>
    <row r="10" ht="15" customHeight="1" spans="1:12">
      <c r="A10" s="2" t="s">
        <v>140</v>
      </c>
      <c r="B10" s="2" t="s">
        <v>27</v>
      </c>
      <c r="C10" s="2"/>
      <c r="D10" s="2"/>
      <c r="E10" s="2"/>
      <c r="F10" s="2"/>
      <c r="G10" s="2"/>
      <c r="H10" s="2" t="s">
        <v>141</v>
      </c>
      <c r="I10" s="2"/>
      <c r="J10" s="2"/>
      <c r="K10" s="2"/>
      <c r="L10" s="2"/>
    </row>
    <row r="11" ht="42" customHeight="1" spans="1:12">
      <c r="A11" s="2"/>
      <c r="B11" s="2" t="s">
        <v>142</v>
      </c>
      <c r="C11" s="2"/>
      <c r="D11" s="2"/>
      <c r="E11" s="2"/>
      <c r="F11" s="2"/>
      <c r="G11" s="2"/>
      <c r="H11" s="2" t="s">
        <v>143</v>
      </c>
      <c r="I11" s="2"/>
      <c r="J11" s="2"/>
      <c r="K11" s="2"/>
      <c r="L11" s="2"/>
    </row>
    <row r="12" ht="18.95" customHeight="1" spans="1:12">
      <c r="A12" s="6" t="s">
        <v>144</v>
      </c>
      <c r="B12" s="2" t="s">
        <v>38</v>
      </c>
      <c r="C12" s="2" t="s">
        <v>39</v>
      </c>
      <c r="D12" s="2" t="s">
        <v>40</v>
      </c>
      <c r="E12" s="2"/>
      <c r="F12" s="2"/>
      <c r="G12" s="2" t="s">
        <v>41</v>
      </c>
      <c r="H12" s="2" t="s">
        <v>42</v>
      </c>
      <c r="I12" s="2" t="s">
        <v>20</v>
      </c>
      <c r="J12" s="2" t="s">
        <v>21</v>
      </c>
      <c r="K12" s="2" t="s">
        <v>43</v>
      </c>
      <c r="L12" s="2"/>
    </row>
    <row r="13" ht="15" customHeight="1" spans="1:12">
      <c r="A13" s="6"/>
      <c r="B13" s="2" t="s">
        <v>145</v>
      </c>
      <c r="C13" s="7" t="s">
        <v>146</v>
      </c>
      <c r="D13" s="5" t="s">
        <v>147</v>
      </c>
      <c r="E13" s="5"/>
      <c r="F13" s="5"/>
      <c r="G13" s="2" t="s">
        <v>148</v>
      </c>
      <c r="H13" s="2" t="s">
        <v>62</v>
      </c>
      <c r="I13" s="2">
        <v>3.59</v>
      </c>
      <c r="J13" s="2">
        <v>3.59</v>
      </c>
      <c r="K13" s="2"/>
      <c r="L13" s="2"/>
    </row>
    <row r="14" ht="15" customHeight="1" spans="1:12">
      <c r="A14" s="6"/>
      <c r="B14" s="2"/>
      <c r="C14" s="8"/>
      <c r="D14" s="5" t="s">
        <v>149</v>
      </c>
      <c r="E14" s="5"/>
      <c r="F14" s="5"/>
      <c r="G14" s="2" t="s">
        <v>148</v>
      </c>
      <c r="H14" s="2" t="s">
        <v>150</v>
      </c>
      <c r="I14" s="2">
        <v>3.57</v>
      </c>
      <c r="J14" s="2">
        <v>3.57</v>
      </c>
      <c r="K14" s="2"/>
      <c r="L14" s="2"/>
    </row>
    <row r="15" ht="61" customHeight="1" spans="1:12">
      <c r="A15" s="6"/>
      <c r="B15" s="2"/>
      <c r="C15" s="8"/>
      <c r="D15" s="5" t="s">
        <v>85</v>
      </c>
      <c r="E15" s="5"/>
      <c r="F15" s="5"/>
      <c r="G15" s="2" t="s">
        <v>151</v>
      </c>
      <c r="H15" s="2" t="s">
        <v>87</v>
      </c>
      <c r="I15" s="2">
        <v>3.57</v>
      </c>
      <c r="J15" s="26">
        <v>2.41</v>
      </c>
      <c r="K15" s="19" t="s">
        <v>152</v>
      </c>
      <c r="L15" s="5"/>
    </row>
    <row r="16" ht="59" customHeight="1" spans="1:12">
      <c r="A16" s="6"/>
      <c r="B16" s="2"/>
      <c r="C16" s="8"/>
      <c r="D16" s="9" t="s">
        <v>153</v>
      </c>
      <c r="E16" s="10"/>
      <c r="F16" s="11"/>
      <c r="G16" s="2" t="s">
        <v>154</v>
      </c>
      <c r="H16" s="25" t="s">
        <v>155</v>
      </c>
      <c r="I16" s="2">
        <v>3.57</v>
      </c>
      <c r="J16" s="26">
        <v>3.47</v>
      </c>
      <c r="K16" s="19" t="s">
        <v>152</v>
      </c>
      <c r="L16" s="5"/>
    </row>
    <row r="17" ht="15" customHeight="1" spans="1:12">
      <c r="A17" s="6"/>
      <c r="B17" s="2"/>
      <c r="C17" s="8"/>
      <c r="D17" s="9" t="s">
        <v>156</v>
      </c>
      <c r="E17" s="10"/>
      <c r="F17" s="11"/>
      <c r="G17" s="2" t="s">
        <v>157</v>
      </c>
      <c r="H17" s="2" t="s">
        <v>62</v>
      </c>
      <c r="I17" s="2">
        <v>3.57</v>
      </c>
      <c r="J17" s="2">
        <v>3.57</v>
      </c>
      <c r="K17" s="2"/>
      <c r="L17" s="2"/>
    </row>
    <row r="18" ht="15" customHeight="1" spans="1:12">
      <c r="A18" s="6"/>
      <c r="B18" s="2"/>
      <c r="C18" s="7" t="s">
        <v>158</v>
      </c>
      <c r="D18" s="5" t="s">
        <v>159</v>
      </c>
      <c r="E18" s="5"/>
      <c r="F18" s="5"/>
      <c r="G18" s="2" t="s">
        <v>148</v>
      </c>
      <c r="H18" s="2" t="s">
        <v>62</v>
      </c>
      <c r="I18" s="2">
        <v>3.57</v>
      </c>
      <c r="J18" s="2">
        <v>3.57</v>
      </c>
      <c r="K18" s="2"/>
      <c r="L18" s="2"/>
    </row>
    <row r="19" ht="15" customHeight="1" spans="1:12">
      <c r="A19" s="6"/>
      <c r="B19" s="2"/>
      <c r="C19" s="8"/>
      <c r="D19" s="5" t="s">
        <v>160</v>
      </c>
      <c r="E19" s="5"/>
      <c r="F19" s="5"/>
      <c r="G19" s="2" t="s">
        <v>157</v>
      </c>
      <c r="H19" s="2" t="s">
        <v>62</v>
      </c>
      <c r="I19" s="2">
        <v>3.57</v>
      </c>
      <c r="J19" s="2">
        <v>3.57</v>
      </c>
      <c r="K19" s="2"/>
      <c r="L19" s="2"/>
    </row>
    <row r="20" ht="15" customHeight="1" spans="1:12">
      <c r="A20" s="6"/>
      <c r="B20" s="2"/>
      <c r="C20" s="8"/>
      <c r="D20" s="5" t="s">
        <v>161</v>
      </c>
      <c r="E20" s="5"/>
      <c r="F20" s="5"/>
      <c r="G20" s="2" t="s">
        <v>157</v>
      </c>
      <c r="H20" s="2" t="s">
        <v>79</v>
      </c>
      <c r="I20" s="2">
        <v>3.57</v>
      </c>
      <c r="J20" s="2">
        <v>3.57</v>
      </c>
      <c r="K20" s="2"/>
      <c r="L20" s="2"/>
    </row>
    <row r="21" ht="15" customHeight="1" spans="1:12">
      <c r="A21" s="6"/>
      <c r="B21" s="2"/>
      <c r="C21" s="8"/>
      <c r="D21" s="9" t="s">
        <v>162</v>
      </c>
      <c r="E21" s="10"/>
      <c r="F21" s="11"/>
      <c r="G21" s="2" t="s">
        <v>163</v>
      </c>
      <c r="H21" s="2" t="s">
        <v>62</v>
      </c>
      <c r="I21" s="2">
        <v>3.57</v>
      </c>
      <c r="J21" s="2">
        <v>3.57</v>
      </c>
      <c r="K21" s="2"/>
      <c r="L21" s="2"/>
    </row>
    <row r="22" ht="15" customHeight="1" spans="1:12">
      <c r="A22" s="6"/>
      <c r="B22" s="2"/>
      <c r="C22" s="8"/>
      <c r="D22" s="9" t="s">
        <v>164</v>
      </c>
      <c r="E22" s="10"/>
      <c r="F22" s="11"/>
      <c r="G22" s="2" t="s">
        <v>62</v>
      </c>
      <c r="H22" s="2" t="s">
        <v>62</v>
      </c>
      <c r="I22" s="2">
        <v>3.57</v>
      </c>
      <c r="J22" s="2">
        <v>3.57</v>
      </c>
      <c r="K22" s="2"/>
      <c r="L22" s="2"/>
    </row>
    <row r="23" ht="15" customHeight="1" spans="1:12">
      <c r="A23" s="6"/>
      <c r="B23" s="2"/>
      <c r="C23" s="7" t="s">
        <v>165</v>
      </c>
      <c r="D23" s="5" t="s">
        <v>166</v>
      </c>
      <c r="E23" s="5"/>
      <c r="F23" s="5"/>
      <c r="G23" s="2" t="s">
        <v>167</v>
      </c>
      <c r="H23" s="2" t="s">
        <v>62</v>
      </c>
      <c r="I23" s="2">
        <v>3.57</v>
      </c>
      <c r="J23" s="2">
        <v>3.57</v>
      </c>
      <c r="K23" s="2"/>
      <c r="L23" s="2"/>
    </row>
    <row r="24" ht="15" customHeight="1" spans="1:12">
      <c r="A24" s="6"/>
      <c r="B24" s="2"/>
      <c r="C24" s="8"/>
      <c r="D24" s="5" t="s">
        <v>168</v>
      </c>
      <c r="E24" s="5"/>
      <c r="F24" s="5"/>
      <c r="G24" s="2" t="s">
        <v>167</v>
      </c>
      <c r="H24" s="2" t="s">
        <v>62</v>
      </c>
      <c r="I24" s="2">
        <v>3.57</v>
      </c>
      <c r="J24" s="2">
        <v>3.57</v>
      </c>
      <c r="K24" s="2"/>
      <c r="L24" s="2"/>
    </row>
    <row r="25" ht="15" customHeight="1" spans="1:12">
      <c r="A25" s="6"/>
      <c r="B25" s="2"/>
      <c r="C25" s="8"/>
      <c r="D25" s="5" t="s">
        <v>169</v>
      </c>
      <c r="E25" s="5"/>
      <c r="F25" s="5"/>
      <c r="G25" s="2" t="s">
        <v>167</v>
      </c>
      <c r="H25" s="2" t="s">
        <v>62</v>
      </c>
      <c r="I25" s="2">
        <v>3.57</v>
      </c>
      <c r="J25" s="2">
        <v>3.57</v>
      </c>
      <c r="K25" s="2"/>
      <c r="L25" s="2"/>
    </row>
    <row r="26" ht="15" customHeight="1" spans="1:12">
      <c r="A26" s="6"/>
      <c r="B26" s="2"/>
      <c r="C26" s="2" t="s">
        <v>170</v>
      </c>
      <c r="D26" s="5" t="s">
        <v>171</v>
      </c>
      <c r="E26" s="5"/>
      <c r="F26" s="5"/>
      <c r="G26" s="2" t="s">
        <v>172</v>
      </c>
      <c r="H26" s="2" t="s">
        <v>62</v>
      </c>
      <c r="I26" s="2">
        <v>3.57</v>
      </c>
      <c r="J26" s="2">
        <v>3.57</v>
      </c>
      <c r="K26" s="2"/>
      <c r="L26" s="2"/>
    </row>
    <row r="27" ht="15" customHeight="1" spans="1:12">
      <c r="A27" s="6"/>
      <c r="B27" s="2" t="s">
        <v>173</v>
      </c>
      <c r="C27" s="7" t="s">
        <v>174</v>
      </c>
      <c r="D27" s="5" t="s">
        <v>175</v>
      </c>
      <c r="E27" s="5"/>
      <c r="F27" s="5"/>
      <c r="G27" s="2" t="s">
        <v>176</v>
      </c>
      <c r="H27" s="2" t="s">
        <v>62</v>
      </c>
      <c r="I27" s="2">
        <v>5</v>
      </c>
      <c r="J27" s="2">
        <v>5</v>
      </c>
      <c r="K27" s="2"/>
      <c r="L27" s="2"/>
    </row>
    <row r="28" ht="15" customHeight="1" spans="1:12">
      <c r="A28" s="6"/>
      <c r="B28" s="2"/>
      <c r="C28" s="8"/>
      <c r="D28" s="9" t="s">
        <v>177</v>
      </c>
      <c r="E28" s="10"/>
      <c r="F28" s="11"/>
      <c r="G28" s="2" t="s">
        <v>178</v>
      </c>
      <c r="H28" s="2" t="s">
        <v>62</v>
      </c>
      <c r="I28" s="2">
        <v>5</v>
      </c>
      <c r="J28" s="2">
        <v>5</v>
      </c>
      <c r="K28" s="2"/>
      <c r="L28" s="2"/>
    </row>
    <row r="29" ht="15" customHeight="1" spans="1:12">
      <c r="A29" s="6"/>
      <c r="B29" s="2"/>
      <c r="C29" s="12"/>
      <c r="D29" s="9" t="s">
        <v>179</v>
      </c>
      <c r="E29" s="10"/>
      <c r="F29" s="11"/>
      <c r="G29" s="2" t="s">
        <v>180</v>
      </c>
      <c r="H29" s="2" t="s">
        <v>62</v>
      </c>
      <c r="I29" s="2">
        <v>5</v>
      </c>
      <c r="J29" s="2">
        <v>5</v>
      </c>
      <c r="K29" s="2"/>
      <c r="L29" s="2"/>
    </row>
    <row r="30" ht="15" customHeight="1" spans="1:12">
      <c r="A30" s="6"/>
      <c r="B30" s="2"/>
      <c r="C30" s="2" t="s">
        <v>181</v>
      </c>
      <c r="D30" s="5" t="s">
        <v>182</v>
      </c>
      <c r="E30" s="5"/>
      <c r="F30" s="5"/>
      <c r="G30" s="2" t="s">
        <v>61</v>
      </c>
      <c r="H30" s="2" t="s">
        <v>62</v>
      </c>
      <c r="I30" s="2">
        <v>5</v>
      </c>
      <c r="J30" s="2">
        <v>5</v>
      </c>
      <c r="K30" s="2"/>
      <c r="L30" s="2"/>
    </row>
    <row r="31" ht="15" customHeight="1" spans="1:12">
      <c r="A31" s="6"/>
      <c r="B31" s="2"/>
      <c r="C31" s="2"/>
      <c r="D31" s="5" t="s">
        <v>183</v>
      </c>
      <c r="E31" s="5"/>
      <c r="F31" s="5"/>
      <c r="G31" s="2" t="s">
        <v>61</v>
      </c>
      <c r="H31" s="2" t="s">
        <v>62</v>
      </c>
      <c r="I31" s="2">
        <v>5</v>
      </c>
      <c r="J31" s="2">
        <v>5</v>
      </c>
      <c r="K31" s="2"/>
      <c r="L31" s="2"/>
    </row>
    <row r="32" ht="15" customHeight="1" spans="1:12">
      <c r="A32" s="6"/>
      <c r="B32" s="2"/>
      <c r="C32" s="2"/>
      <c r="D32" s="5" t="s">
        <v>184</v>
      </c>
      <c r="E32" s="5"/>
      <c r="F32" s="5"/>
      <c r="G32" s="2" t="s">
        <v>61</v>
      </c>
      <c r="H32" s="2" t="s">
        <v>62</v>
      </c>
      <c r="I32" s="2">
        <v>5</v>
      </c>
      <c r="J32" s="2">
        <v>5</v>
      </c>
      <c r="K32" s="2"/>
      <c r="L32" s="2"/>
    </row>
    <row r="33" ht="15" customHeight="1" spans="1:12">
      <c r="A33" s="6"/>
      <c r="B33" s="2" t="s">
        <v>185</v>
      </c>
      <c r="C33" s="2" t="s">
        <v>186</v>
      </c>
      <c r="D33" s="5" t="s">
        <v>187</v>
      </c>
      <c r="E33" s="5"/>
      <c r="F33" s="5"/>
      <c r="G33" s="2" t="s">
        <v>188</v>
      </c>
      <c r="H33" s="2" t="s">
        <v>109</v>
      </c>
      <c r="I33" s="2">
        <v>5</v>
      </c>
      <c r="J33" s="2">
        <v>5</v>
      </c>
      <c r="K33" s="2"/>
      <c r="L33" s="2"/>
    </row>
    <row r="34" ht="15" customHeight="1" spans="1:12">
      <c r="A34" s="6"/>
      <c r="B34" s="2"/>
      <c r="C34" s="2"/>
      <c r="D34" s="5" t="s">
        <v>189</v>
      </c>
      <c r="E34" s="5"/>
      <c r="F34" s="5"/>
      <c r="G34" s="2" t="s">
        <v>163</v>
      </c>
      <c r="H34" s="2" t="s">
        <v>109</v>
      </c>
      <c r="I34" s="2">
        <v>5</v>
      </c>
      <c r="J34" s="2">
        <v>5</v>
      </c>
      <c r="K34" s="2"/>
      <c r="L34" s="2"/>
    </row>
    <row r="35" ht="15" customHeight="1" spans="1:12">
      <c r="A35" s="2" t="s">
        <v>190</v>
      </c>
      <c r="B35" s="2"/>
      <c r="C35" s="2"/>
      <c r="D35" s="2"/>
      <c r="E35" s="2"/>
      <c r="F35" s="2"/>
      <c r="G35" s="2"/>
      <c r="H35" s="2"/>
      <c r="I35" s="20">
        <v>100</v>
      </c>
      <c r="J35" s="20">
        <f>SUM(J13:J34)+L6</f>
        <v>98.74</v>
      </c>
      <c r="K35" s="21" t="s">
        <v>111</v>
      </c>
      <c r="L35" s="21"/>
    </row>
    <row r="36" spans="1:12">
      <c r="A36" s="14" t="s">
        <v>191</v>
      </c>
      <c r="B36" s="15" t="s">
        <v>192</v>
      </c>
      <c r="C36" s="16"/>
      <c r="D36" s="16"/>
      <c r="E36" s="16"/>
      <c r="F36" s="16"/>
      <c r="G36" s="16"/>
      <c r="H36" s="16"/>
      <c r="I36" s="16"/>
      <c r="J36" s="16"/>
      <c r="K36" s="16"/>
      <c r="L36" s="22"/>
    </row>
    <row r="37" ht="15.95" customHeight="1"/>
  </sheetData>
  <mergeCells count="91">
    <mergeCell ref="A1:L1"/>
    <mergeCell ref="A2:B2"/>
    <mergeCell ref="C2:L2"/>
    <mergeCell ref="A3:B3"/>
    <mergeCell ref="C3:G3"/>
    <mergeCell ref="H3:I3"/>
    <mergeCell ref="J3:L3"/>
    <mergeCell ref="C6:D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B10:G10"/>
    <mergeCell ref="H10:L10"/>
    <mergeCell ref="B11:G11"/>
    <mergeCell ref="H11:L11"/>
    <mergeCell ref="D12:F12"/>
    <mergeCell ref="K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A35:H35"/>
    <mergeCell ref="K35:L35"/>
    <mergeCell ref="B36:L36"/>
    <mergeCell ref="A10:A11"/>
    <mergeCell ref="A12:A34"/>
    <mergeCell ref="B13:B26"/>
    <mergeCell ref="B27:B32"/>
    <mergeCell ref="B33:B34"/>
    <mergeCell ref="C13:C17"/>
    <mergeCell ref="C18:C22"/>
    <mergeCell ref="C23:C25"/>
    <mergeCell ref="C27:C29"/>
    <mergeCell ref="C30:C32"/>
    <mergeCell ref="C33:C34"/>
    <mergeCell ref="E4:E5"/>
    <mergeCell ref="J4:J5"/>
    <mergeCell ref="K4:K5"/>
    <mergeCell ref="L4:L5"/>
    <mergeCell ref="C4:D5"/>
    <mergeCell ref="F4:G5"/>
    <mergeCell ref="H4:I5"/>
    <mergeCell ref="A4:B9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O16" sqref="O16"/>
    </sheetView>
  </sheetViews>
  <sheetFormatPr defaultColWidth="9" defaultRowHeight="14.5"/>
  <cols>
    <col min="1" max="1" width="5.24770642201835" customWidth="1"/>
    <col min="3" max="3" width="8.32110091743119" customWidth="1"/>
    <col min="5" max="5" width="12.3761467889908" customWidth="1"/>
    <col min="6" max="6" width="2.37614678899083" customWidth="1"/>
    <col min="7" max="7" width="10.8715596330275" customWidth="1"/>
    <col min="8" max="8" width="10.1284403669725" customWidth="1"/>
    <col min="9" max="9" width="6.87155963302752" customWidth="1"/>
    <col min="10" max="10" width="8" customWidth="1"/>
    <col min="11" max="11" width="6.87155963302752" customWidth="1"/>
    <col min="12" max="12" width="12.8715596330275" customWidth="1"/>
  </cols>
  <sheetData>
    <row r="1" ht="42" customHeight="1" spans="1:12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115</v>
      </c>
      <c r="B2" s="2"/>
      <c r="C2" s="2" t="s">
        <v>193</v>
      </c>
      <c r="D2" s="2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2" t="s">
        <v>116</v>
      </c>
      <c r="B3" s="2"/>
      <c r="C3" s="2" t="s">
        <v>127</v>
      </c>
      <c r="D3" s="2"/>
      <c r="E3" s="2"/>
      <c r="F3" s="2"/>
      <c r="G3" s="2"/>
      <c r="H3" s="2" t="s">
        <v>133</v>
      </c>
      <c r="I3" s="2"/>
      <c r="J3" s="2" t="s">
        <v>14</v>
      </c>
      <c r="K3" s="2"/>
      <c r="L3" s="2"/>
    </row>
    <row r="4" ht="15" customHeight="1" spans="1:12">
      <c r="A4" s="2" t="s">
        <v>117</v>
      </c>
      <c r="B4" s="2"/>
      <c r="C4" s="2"/>
      <c r="D4" s="2"/>
      <c r="E4" s="2" t="s">
        <v>16</v>
      </c>
      <c r="F4" s="2" t="s">
        <v>134</v>
      </c>
      <c r="G4" s="2"/>
      <c r="H4" s="2" t="s">
        <v>135</v>
      </c>
      <c r="I4" s="2"/>
      <c r="J4" s="7" t="s">
        <v>20</v>
      </c>
      <c r="K4" s="7" t="s">
        <v>136</v>
      </c>
      <c r="L4" s="2" t="s">
        <v>21</v>
      </c>
    </row>
    <row r="5" ht="15" customHeight="1" spans="1:12">
      <c r="A5" s="2"/>
      <c r="B5" s="2"/>
      <c r="C5" s="2"/>
      <c r="D5" s="2"/>
      <c r="E5" s="2"/>
      <c r="F5" s="2"/>
      <c r="G5" s="2"/>
      <c r="H5" s="2"/>
      <c r="I5" s="2"/>
      <c r="J5" s="12"/>
      <c r="K5" s="12"/>
      <c r="L5" s="2"/>
    </row>
    <row r="6" ht="15" customHeight="1" spans="1:12">
      <c r="A6" s="2"/>
      <c r="B6" s="2"/>
      <c r="C6" s="3" t="s">
        <v>137</v>
      </c>
      <c r="D6" s="3"/>
      <c r="E6" s="4">
        <f>SUM(E7:E9)</f>
        <v>20</v>
      </c>
      <c r="F6" s="4">
        <f>SUM(F7:G9)</f>
        <v>20</v>
      </c>
      <c r="G6" s="4"/>
      <c r="H6" s="4">
        <f>SUM(H7:I9)</f>
        <v>20</v>
      </c>
      <c r="I6" s="4"/>
      <c r="J6" s="2">
        <v>10</v>
      </c>
      <c r="K6" s="23">
        <f>H6/F6</f>
        <v>1</v>
      </c>
      <c r="L6" s="2">
        <v>10</v>
      </c>
    </row>
    <row r="7" ht="15" customHeight="1" spans="1:12">
      <c r="A7" s="2"/>
      <c r="B7" s="2"/>
      <c r="C7" s="2" t="s">
        <v>138</v>
      </c>
      <c r="D7" s="2"/>
      <c r="E7" s="4">
        <v>20</v>
      </c>
      <c r="F7" s="4">
        <v>20</v>
      </c>
      <c r="G7" s="4"/>
      <c r="H7" s="4">
        <v>20</v>
      </c>
      <c r="I7" s="4"/>
      <c r="J7" s="2" t="s">
        <v>24</v>
      </c>
      <c r="K7" s="2"/>
      <c r="L7" s="2" t="s">
        <v>24</v>
      </c>
    </row>
    <row r="8" ht="15" customHeight="1" spans="1:12">
      <c r="A8" s="2"/>
      <c r="B8" s="2"/>
      <c r="C8" s="2" t="s">
        <v>139</v>
      </c>
      <c r="D8" s="2"/>
      <c r="E8" s="4"/>
      <c r="F8" s="4"/>
      <c r="G8" s="4"/>
      <c r="H8" s="4"/>
      <c r="I8" s="4"/>
      <c r="J8" s="2" t="s">
        <v>24</v>
      </c>
      <c r="K8" s="2"/>
      <c r="L8" s="2" t="s">
        <v>24</v>
      </c>
    </row>
    <row r="9" ht="15" customHeight="1" spans="1:12">
      <c r="A9" s="2"/>
      <c r="B9" s="2"/>
      <c r="C9" s="2" t="s">
        <v>125</v>
      </c>
      <c r="D9" s="2"/>
      <c r="E9" s="4"/>
      <c r="F9" s="4"/>
      <c r="G9" s="4"/>
      <c r="H9" s="4"/>
      <c r="I9" s="4"/>
      <c r="J9" s="2" t="s">
        <v>24</v>
      </c>
      <c r="K9" s="2"/>
      <c r="L9" s="2" t="s">
        <v>24</v>
      </c>
    </row>
    <row r="10" ht="15" customHeight="1" spans="1:12">
      <c r="A10" s="2" t="s">
        <v>140</v>
      </c>
      <c r="B10" s="2" t="s">
        <v>27</v>
      </c>
      <c r="C10" s="2"/>
      <c r="D10" s="2"/>
      <c r="E10" s="2"/>
      <c r="F10" s="2"/>
      <c r="G10" s="2"/>
      <c r="H10" s="2" t="s">
        <v>141</v>
      </c>
      <c r="I10" s="2"/>
      <c r="J10" s="2"/>
      <c r="K10" s="2"/>
      <c r="L10" s="2"/>
    </row>
    <row r="11" ht="42" customHeight="1" spans="1:12">
      <c r="A11" s="2"/>
      <c r="B11" s="2" t="s">
        <v>194</v>
      </c>
      <c r="C11" s="2"/>
      <c r="D11" s="2"/>
      <c r="E11" s="2"/>
      <c r="F11" s="2"/>
      <c r="G11" s="2"/>
      <c r="H11" s="2" t="s">
        <v>195</v>
      </c>
      <c r="I11" s="2"/>
      <c r="J11" s="2"/>
      <c r="K11" s="2"/>
      <c r="L11" s="2"/>
    </row>
    <row r="12" ht="18.95" customHeight="1" spans="1:12">
      <c r="A12" s="6" t="s">
        <v>144</v>
      </c>
      <c r="B12" s="2" t="s">
        <v>38</v>
      </c>
      <c r="C12" s="2" t="s">
        <v>39</v>
      </c>
      <c r="D12" s="2" t="s">
        <v>40</v>
      </c>
      <c r="E12" s="2"/>
      <c r="F12" s="2"/>
      <c r="G12" s="2" t="s">
        <v>41</v>
      </c>
      <c r="H12" s="2" t="s">
        <v>42</v>
      </c>
      <c r="I12" s="2" t="s">
        <v>20</v>
      </c>
      <c r="J12" s="2" t="s">
        <v>21</v>
      </c>
      <c r="K12" s="2" t="s">
        <v>43</v>
      </c>
      <c r="L12" s="2"/>
    </row>
    <row r="13" ht="67" customHeight="1" spans="1:12">
      <c r="A13" s="6"/>
      <c r="B13" s="2" t="s">
        <v>145</v>
      </c>
      <c r="C13" s="7" t="s">
        <v>146</v>
      </c>
      <c r="D13" s="5" t="s">
        <v>196</v>
      </c>
      <c r="E13" s="5"/>
      <c r="F13" s="5"/>
      <c r="G13" s="2" t="s">
        <v>197</v>
      </c>
      <c r="H13" s="2" t="s">
        <v>198</v>
      </c>
      <c r="I13" s="2">
        <v>8.35</v>
      </c>
      <c r="J13" s="2">
        <v>1.25</v>
      </c>
      <c r="K13" s="19" t="s">
        <v>199</v>
      </c>
      <c r="L13" s="5"/>
    </row>
    <row r="14" ht="15" customHeight="1" spans="1:12">
      <c r="A14" s="6"/>
      <c r="B14" s="2"/>
      <c r="C14" s="8"/>
      <c r="D14" s="5" t="s">
        <v>200</v>
      </c>
      <c r="E14" s="5"/>
      <c r="F14" s="5"/>
      <c r="G14" s="2" t="s">
        <v>151</v>
      </c>
      <c r="H14" s="2" t="s">
        <v>201</v>
      </c>
      <c r="I14" s="2">
        <v>8.33</v>
      </c>
      <c r="J14" s="2">
        <v>8.33</v>
      </c>
      <c r="K14" s="2"/>
      <c r="L14" s="2"/>
    </row>
    <row r="15" ht="15" customHeight="1" spans="1:12">
      <c r="A15" s="6"/>
      <c r="B15" s="2"/>
      <c r="C15" s="7" t="s">
        <v>158</v>
      </c>
      <c r="D15" s="5" t="s">
        <v>63</v>
      </c>
      <c r="E15" s="5"/>
      <c r="F15" s="5"/>
      <c r="G15" s="2" t="s">
        <v>64</v>
      </c>
      <c r="H15" s="2" t="s">
        <v>62</v>
      </c>
      <c r="I15" s="2">
        <v>8.33</v>
      </c>
      <c r="J15" s="2">
        <v>8.33</v>
      </c>
      <c r="K15" s="2"/>
      <c r="L15" s="2"/>
    </row>
    <row r="16" ht="15" customHeight="1" spans="1:12">
      <c r="A16" s="6"/>
      <c r="B16" s="2"/>
      <c r="C16" s="7" t="s">
        <v>165</v>
      </c>
      <c r="D16" s="5" t="s">
        <v>202</v>
      </c>
      <c r="E16" s="5"/>
      <c r="F16" s="5"/>
      <c r="G16" s="2" t="s">
        <v>62</v>
      </c>
      <c r="H16" s="2" t="s">
        <v>62</v>
      </c>
      <c r="I16" s="2">
        <v>8.33</v>
      </c>
      <c r="J16" s="2">
        <v>8.33</v>
      </c>
      <c r="K16" s="2"/>
      <c r="L16" s="2"/>
    </row>
    <row r="17" ht="15" customHeight="1" spans="1:12">
      <c r="A17" s="6"/>
      <c r="B17" s="2"/>
      <c r="C17" s="8"/>
      <c r="D17" s="5" t="s">
        <v>203</v>
      </c>
      <c r="E17" s="5"/>
      <c r="F17" s="5"/>
      <c r="G17" s="2" t="s">
        <v>62</v>
      </c>
      <c r="H17" s="2" t="s">
        <v>62</v>
      </c>
      <c r="I17" s="2">
        <v>8.33</v>
      </c>
      <c r="J17" s="2">
        <v>8.33</v>
      </c>
      <c r="K17" s="2"/>
      <c r="L17" s="2"/>
    </row>
    <row r="18" ht="15" customHeight="1" spans="1:12">
      <c r="A18" s="6"/>
      <c r="B18" s="2"/>
      <c r="C18" s="2" t="s">
        <v>170</v>
      </c>
      <c r="D18" s="5" t="s">
        <v>204</v>
      </c>
      <c r="E18" s="5"/>
      <c r="F18" s="5"/>
      <c r="G18" s="2" t="s">
        <v>205</v>
      </c>
      <c r="H18" s="2" t="s">
        <v>62</v>
      </c>
      <c r="I18" s="2">
        <v>8.33</v>
      </c>
      <c r="J18" s="2">
        <v>8.33</v>
      </c>
      <c r="K18" s="2"/>
      <c r="L18" s="2"/>
    </row>
    <row r="19" ht="15" customHeight="1" spans="1:12">
      <c r="A19" s="6"/>
      <c r="B19" s="7" t="s">
        <v>173</v>
      </c>
      <c r="C19" s="7" t="s">
        <v>206</v>
      </c>
      <c r="D19" s="9" t="s">
        <v>207</v>
      </c>
      <c r="E19" s="10"/>
      <c r="F19" s="11"/>
      <c r="G19" s="2" t="s">
        <v>208</v>
      </c>
      <c r="H19" s="2" t="s">
        <v>62</v>
      </c>
      <c r="I19" s="2">
        <v>4.32</v>
      </c>
      <c r="J19" s="2">
        <v>4.32</v>
      </c>
      <c r="K19" s="2"/>
      <c r="L19" s="2"/>
    </row>
    <row r="20" ht="15" customHeight="1" spans="1:12">
      <c r="A20" s="6"/>
      <c r="B20" s="8"/>
      <c r="C20" s="12"/>
      <c r="D20" s="9" t="s">
        <v>209</v>
      </c>
      <c r="E20" s="10"/>
      <c r="F20" s="11"/>
      <c r="G20" s="2" t="s">
        <v>210</v>
      </c>
      <c r="H20" s="2" t="s">
        <v>62</v>
      </c>
      <c r="I20" s="2">
        <v>4.28</v>
      </c>
      <c r="J20" s="2">
        <v>4.28</v>
      </c>
      <c r="K20" s="2"/>
      <c r="L20" s="2"/>
    </row>
    <row r="21" ht="15" customHeight="1" spans="1:12">
      <c r="A21" s="6"/>
      <c r="B21" s="8"/>
      <c r="C21" s="7" t="s">
        <v>174</v>
      </c>
      <c r="D21" s="5" t="s">
        <v>211</v>
      </c>
      <c r="E21" s="5"/>
      <c r="F21" s="5"/>
      <c r="G21" s="2" t="s">
        <v>208</v>
      </c>
      <c r="H21" s="2" t="s">
        <v>62</v>
      </c>
      <c r="I21" s="2">
        <v>4.28</v>
      </c>
      <c r="J21" s="2">
        <v>4.28</v>
      </c>
      <c r="K21" s="2"/>
      <c r="L21" s="2"/>
    </row>
    <row r="22" spans="1:12">
      <c r="A22" s="6"/>
      <c r="B22" s="8"/>
      <c r="C22" s="8"/>
      <c r="D22" s="9" t="s">
        <v>212</v>
      </c>
      <c r="E22" s="10"/>
      <c r="F22" s="11"/>
      <c r="G22" s="2" t="s">
        <v>213</v>
      </c>
      <c r="H22" s="2" t="s">
        <v>62</v>
      </c>
      <c r="I22" s="2">
        <v>4.28</v>
      </c>
      <c r="J22" s="2">
        <v>4.28</v>
      </c>
      <c r="K22" s="2"/>
      <c r="L22" s="2"/>
    </row>
    <row r="23" ht="24" customHeight="1" spans="1:12">
      <c r="A23" s="6"/>
      <c r="B23" s="8"/>
      <c r="C23" s="7" t="s">
        <v>214</v>
      </c>
      <c r="D23" s="9" t="s">
        <v>215</v>
      </c>
      <c r="E23" s="10"/>
      <c r="F23" s="11"/>
      <c r="G23" s="2" t="s">
        <v>216</v>
      </c>
      <c r="H23" s="2" t="s">
        <v>62</v>
      </c>
      <c r="I23" s="2">
        <v>4.28</v>
      </c>
      <c r="J23" s="2">
        <v>4.28</v>
      </c>
      <c r="K23" s="2"/>
      <c r="L23" s="2"/>
    </row>
    <row r="24" ht="27" customHeight="1" spans="1:12">
      <c r="A24" s="6"/>
      <c r="B24" s="8"/>
      <c r="C24" s="12"/>
      <c r="D24" s="9" t="s">
        <v>217</v>
      </c>
      <c r="E24" s="10"/>
      <c r="F24" s="11"/>
      <c r="G24" s="2" t="s">
        <v>218</v>
      </c>
      <c r="H24" s="2" t="s">
        <v>62</v>
      </c>
      <c r="I24" s="2">
        <v>4.28</v>
      </c>
      <c r="J24" s="2">
        <v>4.28</v>
      </c>
      <c r="K24" s="2"/>
      <c r="L24" s="2"/>
    </row>
    <row r="25" ht="21.8" spans="1:12">
      <c r="A25" s="6"/>
      <c r="B25" s="8"/>
      <c r="C25" s="2" t="s">
        <v>181</v>
      </c>
      <c r="D25" s="5" t="s">
        <v>219</v>
      </c>
      <c r="E25" s="5"/>
      <c r="F25" s="5"/>
      <c r="G25" s="2" t="s">
        <v>220</v>
      </c>
      <c r="H25" s="2" t="s">
        <v>62</v>
      </c>
      <c r="I25" s="2">
        <v>4.28</v>
      </c>
      <c r="J25" s="2">
        <v>4.28</v>
      </c>
      <c r="K25" s="2"/>
      <c r="L25" s="2"/>
    </row>
    <row r="26" ht="21" customHeight="1" spans="1:12">
      <c r="A26" s="6"/>
      <c r="B26" s="2" t="s">
        <v>185</v>
      </c>
      <c r="C26" s="2" t="s">
        <v>186</v>
      </c>
      <c r="D26" s="5" t="s">
        <v>221</v>
      </c>
      <c r="E26" s="5"/>
      <c r="F26" s="5"/>
      <c r="G26" s="2" t="s">
        <v>157</v>
      </c>
      <c r="H26" s="2" t="s">
        <v>105</v>
      </c>
      <c r="I26" s="2">
        <v>5</v>
      </c>
      <c r="J26" s="2">
        <v>5</v>
      </c>
      <c r="K26" s="2"/>
      <c r="L26" s="2"/>
    </row>
    <row r="27" ht="19" customHeight="1" spans="1:12">
      <c r="A27" s="6"/>
      <c r="B27" s="2"/>
      <c r="C27" s="2"/>
      <c r="D27" s="5" t="s">
        <v>222</v>
      </c>
      <c r="E27" s="5"/>
      <c r="F27" s="5"/>
      <c r="G27" s="2" t="s">
        <v>157</v>
      </c>
      <c r="H27" s="2">
        <f>98%</f>
        <v>0.98</v>
      </c>
      <c r="I27" s="2">
        <v>5</v>
      </c>
      <c r="J27" s="2">
        <v>5</v>
      </c>
      <c r="K27" s="2"/>
      <c r="L27" s="2"/>
    </row>
    <row r="28" ht="15" customHeight="1" spans="1:12">
      <c r="A28" s="2" t="s">
        <v>190</v>
      </c>
      <c r="B28" s="2"/>
      <c r="C28" s="2"/>
      <c r="D28" s="2"/>
      <c r="E28" s="2"/>
      <c r="F28" s="2"/>
      <c r="G28" s="2"/>
      <c r="H28" s="2"/>
      <c r="I28" s="20">
        <v>100</v>
      </c>
      <c r="J28" s="24">
        <f>SUM(J13:J27)+L6</f>
        <v>92.9</v>
      </c>
      <c r="K28" s="21" t="s">
        <v>111</v>
      </c>
      <c r="L28" s="21"/>
    </row>
    <row r="29" spans="1:12">
      <c r="A29" s="14" t="s">
        <v>191</v>
      </c>
      <c r="B29" s="15" t="s">
        <v>192</v>
      </c>
      <c r="C29" s="16"/>
      <c r="D29" s="16"/>
      <c r="E29" s="16"/>
      <c r="F29" s="16"/>
      <c r="G29" s="16"/>
      <c r="H29" s="16"/>
      <c r="I29" s="16"/>
      <c r="J29" s="16"/>
      <c r="K29" s="16"/>
      <c r="L29" s="22"/>
    </row>
    <row r="30" ht="15.95" customHeight="1"/>
  </sheetData>
  <mergeCells count="77">
    <mergeCell ref="A1:L1"/>
    <mergeCell ref="A2:B2"/>
    <mergeCell ref="C2:L2"/>
    <mergeCell ref="A3:B3"/>
    <mergeCell ref="C3:G3"/>
    <mergeCell ref="H3:I3"/>
    <mergeCell ref="J3:L3"/>
    <mergeCell ref="C6:D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B10:G10"/>
    <mergeCell ref="H10:L10"/>
    <mergeCell ref="B11:G11"/>
    <mergeCell ref="H11:L11"/>
    <mergeCell ref="D12:F12"/>
    <mergeCell ref="K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A28:H28"/>
    <mergeCell ref="K28:L28"/>
    <mergeCell ref="B29:L29"/>
    <mergeCell ref="A10:A11"/>
    <mergeCell ref="A12:A27"/>
    <mergeCell ref="B13:B18"/>
    <mergeCell ref="B19:B25"/>
    <mergeCell ref="B26:B27"/>
    <mergeCell ref="C13:C14"/>
    <mergeCell ref="C16:C17"/>
    <mergeCell ref="C19:C20"/>
    <mergeCell ref="C21:C22"/>
    <mergeCell ref="C23:C24"/>
    <mergeCell ref="C26:C27"/>
    <mergeCell ref="E4:E5"/>
    <mergeCell ref="J4:J5"/>
    <mergeCell ref="K4:K5"/>
    <mergeCell ref="L4:L5"/>
    <mergeCell ref="C4:D5"/>
    <mergeCell ref="F4:G5"/>
    <mergeCell ref="H4:I5"/>
    <mergeCell ref="A4:B9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workbookViewId="0">
      <selection activeCell="N19" sqref="N19"/>
    </sheetView>
  </sheetViews>
  <sheetFormatPr defaultColWidth="9" defaultRowHeight="14.5"/>
  <cols>
    <col min="1" max="1" width="5.24770642201835" customWidth="1"/>
    <col min="3" max="3" width="8.32110091743119" customWidth="1"/>
    <col min="5" max="5" width="12.3761467889908" customWidth="1"/>
    <col min="6" max="6" width="2.37614678899083" customWidth="1"/>
    <col min="7" max="7" width="10.8715596330275" customWidth="1"/>
    <col min="8" max="8" width="10.1284403669725" customWidth="1"/>
    <col min="9" max="9" width="6.87155963302752" customWidth="1"/>
    <col min="10" max="10" width="7.44036697247706" customWidth="1"/>
    <col min="11" max="11" width="6.87155963302752" customWidth="1"/>
    <col min="12" max="12" width="12.8715596330275" customWidth="1"/>
  </cols>
  <sheetData>
    <row r="1" ht="42" customHeight="1" spans="1:12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115</v>
      </c>
      <c r="B2" s="2"/>
      <c r="C2" s="2" t="s">
        <v>223</v>
      </c>
      <c r="D2" s="2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2" t="s">
        <v>116</v>
      </c>
      <c r="B3" s="2"/>
      <c r="C3" s="2" t="s">
        <v>127</v>
      </c>
      <c r="D3" s="2"/>
      <c r="E3" s="2"/>
      <c r="F3" s="2"/>
      <c r="G3" s="2"/>
      <c r="H3" s="2" t="s">
        <v>133</v>
      </c>
      <c r="I3" s="2"/>
      <c r="J3" s="2" t="s">
        <v>14</v>
      </c>
      <c r="K3" s="2"/>
      <c r="L3" s="2"/>
    </row>
    <row r="4" ht="15" customHeight="1" spans="1:12">
      <c r="A4" s="2" t="s">
        <v>117</v>
      </c>
      <c r="B4" s="2"/>
      <c r="C4" s="2"/>
      <c r="D4" s="2"/>
      <c r="E4" s="2" t="s">
        <v>16</v>
      </c>
      <c r="F4" s="2" t="s">
        <v>134</v>
      </c>
      <c r="G4" s="2"/>
      <c r="H4" s="2" t="s">
        <v>135</v>
      </c>
      <c r="I4" s="2"/>
      <c r="J4" s="7" t="s">
        <v>20</v>
      </c>
      <c r="K4" s="7" t="s">
        <v>136</v>
      </c>
      <c r="L4" s="2" t="s">
        <v>21</v>
      </c>
    </row>
    <row r="5" ht="15" customHeight="1" spans="1:12">
      <c r="A5" s="2"/>
      <c r="B5" s="2"/>
      <c r="C5" s="2"/>
      <c r="D5" s="2"/>
      <c r="E5" s="2"/>
      <c r="F5" s="2"/>
      <c r="G5" s="2"/>
      <c r="H5" s="2"/>
      <c r="I5" s="2"/>
      <c r="J5" s="12"/>
      <c r="K5" s="12"/>
      <c r="L5" s="2"/>
    </row>
    <row r="6" ht="15" customHeight="1" spans="1:12">
      <c r="A6" s="2"/>
      <c r="B6" s="2"/>
      <c r="C6" s="3" t="s">
        <v>137</v>
      </c>
      <c r="D6" s="3"/>
      <c r="E6" s="4">
        <f>SUM(E7:E9)</f>
        <v>90</v>
      </c>
      <c r="F6" s="4">
        <f>SUM(F7:G9)</f>
        <v>90</v>
      </c>
      <c r="G6" s="4"/>
      <c r="H6" s="4">
        <f>SUM(H7:I9)</f>
        <v>89.97</v>
      </c>
      <c r="I6" s="4"/>
      <c r="J6" s="2">
        <v>10</v>
      </c>
      <c r="K6" s="17">
        <f>H6/F6</f>
        <v>0.999666666666667</v>
      </c>
      <c r="L6" s="2">
        <v>10</v>
      </c>
    </row>
    <row r="7" ht="15" customHeight="1" spans="1:12">
      <c r="A7" s="2"/>
      <c r="B7" s="2"/>
      <c r="C7" s="2" t="s">
        <v>138</v>
      </c>
      <c r="D7" s="2"/>
      <c r="E7" s="4">
        <v>90</v>
      </c>
      <c r="F7" s="4">
        <v>90</v>
      </c>
      <c r="G7" s="4"/>
      <c r="H7" s="4">
        <v>89.97</v>
      </c>
      <c r="I7" s="4"/>
      <c r="J7" s="2"/>
      <c r="K7" s="2"/>
      <c r="L7" s="2" t="s">
        <v>24</v>
      </c>
    </row>
    <row r="8" ht="15" customHeight="1" spans="1:12">
      <c r="A8" s="2"/>
      <c r="B8" s="2"/>
      <c r="C8" s="2" t="s">
        <v>139</v>
      </c>
      <c r="D8" s="2"/>
      <c r="E8" s="4"/>
      <c r="F8" s="4"/>
      <c r="G8" s="4"/>
      <c r="H8" s="4"/>
      <c r="I8" s="4"/>
      <c r="J8" s="2"/>
      <c r="K8" s="2"/>
      <c r="L8" s="2" t="s">
        <v>24</v>
      </c>
    </row>
    <row r="9" ht="15" customHeight="1" spans="1:12">
      <c r="A9" s="2"/>
      <c r="B9" s="2"/>
      <c r="C9" s="2" t="s">
        <v>125</v>
      </c>
      <c r="D9" s="2"/>
      <c r="E9" s="2"/>
      <c r="F9" s="2"/>
      <c r="G9" s="2"/>
      <c r="H9" s="2"/>
      <c r="I9" s="2"/>
      <c r="J9" s="2"/>
      <c r="K9" s="2"/>
      <c r="L9" s="2" t="s">
        <v>24</v>
      </c>
    </row>
    <row r="10" ht="15" customHeight="1" spans="1:12">
      <c r="A10" s="2" t="s">
        <v>140</v>
      </c>
      <c r="B10" s="2" t="s">
        <v>27</v>
      </c>
      <c r="C10" s="2"/>
      <c r="D10" s="2"/>
      <c r="E10" s="2"/>
      <c r="F10" s="2"/>
      <c r="G10" s="2"/>
      <c r="H10" s="2" t="s">
        <v>141</v>
      </c>
      <c r="I10" s="2"/>
      <c r="J10" s="2"/>
      <c r="K10" s="2"/>
      <c r="L10" s="2"/>
    </row>
    <row r="11" ht="42" customHeight="1" spans="1:12">
      <c r="A11" s="2"/>
      <c r="B11" s="5" t="s">
        <v>224</v>
      </c>
      <c r="C11" s="5"/>
      <c r="D11" s="5"/>
      <c r="E11" s="5"/>
      <c r="F11" s="5"/>
      <c r="G11" s="5"/>
      <c r="H11" s="5" t="s">
        <v>225</v>
      </c>
      <c r="I11" s="5"/>
      <c r="J11" s="5"/>
      <c r="K11" s="5"/>
      <c r="L11" s="5"/>
    </row>
    <row r="12" ht="18.95" customHeight="1" spans="1:12">
      <c r="A12" s="6" t="s">
        <v>144</v>
      </c>
      <c r="B12" s="2" t="s">
        <v>38</v>
      </c>
      <c r="C12" s="2" t="s">
        <v>39</v>
      </c>
      <c r="D12" s="2" t="s">
        <v>40</v>
      </c>
      <c r="E12" s="2"/>
      <c r="F12" s="2"/>
      <c r="G12" s="2" t="s">
        <v>41</v>
      </c>
      <c r="H12" s="2" t="s">
        <v>42</v>
      </c>
      <c r="I12" s="2" t="s">
        <v>20</v>
      </c>
      <c r="J12" s="2" t="s">
        <v>21</v>
      </c>
      <c r="K12" s="2" t="s">
        <v>43</v>
      </c>
      <c r="L12" s="2"/>
    </row>
    <row r="13" ht="15" customHeight="1" spans="1:12">
      <c r="A13" s="6"/>
      <c r="B13" s="7" t="s">
        <v>145</v>
      </c>
      <c r="C13" s="7" t="s">
        <v>146</v>
      </c>
      <c r="D13" s="5" t="s">
        <v>147</v>
      </c>
      <c r="E13" s="5"/>
      <c r="F13" s="5"/>
      <c r="G13" s="2" t="s">
        <v>157</v>
      </c>
      <c r="H13" s="2" t="s">
        <v>62</v>
      </c>
      <c r="I13" s="2">
        <v>2.77</v>
      </c>
      <c r="J13" s="2">
        <v>2.77</v>
      </c>
      <c r="K13" s="18" t="s">
        <v>226</v>
      </c>
      <c r="L13" s="18"/>
    </row>
    <row r="14" ht="15" customHeight="1" spans="1:12">
      <c r="A14" s="6"/>
      <c r="B14" s="8"/>
      <c r="C14" s="8"/>
      <c r="D14" s="5" t="s">
        <v>227</v>
      </c>
      <c r="E14" s="5"/>
      <c r="F14" s="5"/>
      <c r="G14" s="2" t="s">
        <v>157</v>
      </c>
      <c r="H14" s="2" t="s">
        <v>62</v>
      </c>
      <c r="I14" s="2">
        <v>2.77</v>
      </c>
      <c r="J14" s="2">
        <v>2.77</v>
      </c>
      <c r="K14" s="18" t="s">
        <v>226</v>
      </c>
      <c r="L14" s="18"/>
    </row>
    <row r="15" ht="15" customHeight="1" spans="1:12">
      <c r="A15" s="6"/>
      <c r="B15" s="8"/>
      <c r="C15" s="8"/>
      <c r="D15" s="5" t="s">
        <v>228</v>
      </c>
      <c r="E15" s="5"/>
      <c r="F15" s="5"/>
      <c r="G15" s="2" t="s">
        <v>157</v>
      </c>
      <c r="H15" s="2" t="s">
        <v>229</v>
      </c>
      <c r="I15" s="2">
        <v>2.77</v>
      </c>
      <c r="J15" s="2">
        <v>2.77</v>
      </c>
      <c r="K15" s="18" t="s">
        <v>226</v>
      </c>
      <c r="L15" s="18"/>
    </row>
    <row r="16" ht="15" customHeight="1" spans="1:12">
      <c r="A16" s="6"/>
      <c r="B16" s="8"/>
      <c r="C16" s="8"/>
      <c r="D16" s="9" t="s">
        <v>230</v>
      </c>
      <c r="E16" s="10"/>
      <c r="F16" s="11"/>
      <c r="G16" s="2" t="s">
        <v>157</v>
      </c>
      <c r="H16" s="2" t="s">
        <v>62</v>
      </c>
      <c r="I16" s="2">
        <v>2.77</v>
      </c>
      <c r="J16" s="2">
        <v>2.77</v>
      </c>
      <c r="K16" s="18" t="s">
        <v>226</v>
      </c>
      <c r="L16" s="18"/>
    </row>
    <row r="17" ht="15" customHeight="1" spans="1:12">
      <c r="A17" s="6"/>
      <c r="B17" s="8"/>
      <c r="C17" s="8"/>
      <c r="D17" s="9" t="s">
        <v>231</v>
      </c>
      <c r="E17" s="10"/>
      <c r="F17" s="11"/>
      <c r="G17" s="2" t="s">
        <v>157</v>
      </c>
      <c r="H17" s="2" t="s">
        <v>79</v>
      </c>
      <c r="I17" s="2">
        <v>2.77</v>
      </c>
      <c r="J17" s="2">
        <v>2.77</v>
      </c>
      <c r="K17" s="18" t="s">
        <v>226</v>
      </c>
      <c r="L17" s="18"/>
    </row>
    <row r="18" ht="15" customHeight="1" spans="1:12">
      <c r="A18" s="6"/>
      <c r="B18" s="8"/>
      <c r="C18" s="8"/>
      <c r="D18" s="9" t="s">
        <v>232</v>
      </c>
      <c r="E18" s="10"/>
      <c r="F18" s="11"/>
      <c r="G18" s="2" t="s">
        <v>157</v>
      </c>
      <c r="H18" s="2" t="s">
        <v>62</v>
      </c>
      <c r="I18" s="2">
        <v>2.91</v>
      </c>
      <c r="J18" s="2">
        <v>2.91</v>
      </c>
      <c r="K18" s="18" t="s">
        <v>226</v>
      </c>
      <c r="L18" s="18"/>
    </row>
    <row r="19" ht="15" customHeight="1" spans="1:12">
      <c r="A19" s="6"/>
      <c r="B19" s="8"/>
      <c r="C19" s="7" t="s">
        <v>158</v>
      </c>
      <c r="D19" s="5" t="s">
        <v>164</v>
      </c>
      <c r="E19" s="5"/>
      <c r="F19" s="5"/>
      <c r="G19" s="2" t="s">
        <v>157</v>
      </c>
      <c r="H19" s="2" t="s">
        <v>62</v>
      </c>
      <c r="I19" s="2">
        <v>2.77</v>
      </c>
      <c r="J19" s="2">
        <v>2.77</v>
      </c>
      <c r="K19" s="18" t="s">
        <v>226</v>
      </c>
      <c r="L19" s="18"/>
    </row>
    <row r="20" ht="15" customHeight="1" spans="1:12">
      <c r="A20" s="6"/>
      <c r="B20" s="8"/>
      <c r="C20" s="8"/>
      <c r="D20" s="5" t="s">
        <v>159</v>
      </c>
      <c r="E20" s="5"/>
      <c r="F20" s="5"/>
      <c r="G20" s="2" t="s">
        <v>62</v>
      </c>
      <c r="H20" s="2" t="s">
        <v>62</v>
      </c>
      <c r="I20" s="2">
        <v>2.77</v>
      </c>
      <c r="J20" s="2">
        <v>2.77</v>
      </c>
      <c r="K20" s="18" t="s">
        <v>226</v>
      </c>
      <c r="L20" s="18"/>
    </row>
    <row r="21" ht="15" customHeight="1" spans="1:12">
      <c r="A21" s="6"/>
      <c r="B21" s="8"/>
      <c r="C21" s="8"/>
      <c r="D21" s="5" t="s">
        <v>161</v>
      </c>
      <c r="E21" s="5"/>
      <c r="F21" s="5"/>
      <c r="G21" s="2" t="s">
        <v>157</v>
      </c>
      <c r="H21" s="2" t="s">
        <v>79</v>
      </c>
      <c r="I21" s="2">
        <v>2.77</v>
      </c>
      <c r="J21" s="2">
        <v>2.77</v>
      </c>
      <c r="K21" s="18" t="s">
        <v>226</v>
      </c>
      <c r="L21" s="18"/>
    </row>
    <row r="22" ht="15" customHeight="1" spans="1:12">
      <c r="A22" s="6"/>
      <c r="B22" s="8"/>
      <c r="C22" s="8"/>
      <c r="D22" s="9" t="s">
        <v>233</v>
      </c>
      <c r="E22" s="10"/>
      <c r="F22" s="11"/>
      <c r="G22" s="2" t="s">
        <v>234</v>
      </c>
      <c r="H22" s="2" t="s">
        <v>235</v>
      </c>
      <c r="I22" s="2">
        <v>2.77</v>
      </c>
      <c r="J22" s="2">
        <v>2.77</v>
      </c>
      <c r="K22" s="18" t="s">
        <v>226</v>
      </c>
      <c r="L22" s="18"/>
    </row>
    <row r="23" ht="64" customHeight="1" spans="1:12">
      <c r="A23" s="6"/>
      <c r="B23" s="8"/>
      <c r="C23" s="8"/>
      <c r="D23" s="9" t="s">
        <v>236</v>
      </c>
      <c r="E23" s="10"/>
      <c r="F23" s="11"/>
      <c r="G23" s="2" t="s">
        <v>237</v>
      </c>
      <c r="H23" s="2" t="s">
        <v>82</v>
      </c>
      <c r="I23" s="2">
        <v>2.77</v>
      </c>
      <c r="J23" s="2">
        <v>1.91</v>
      </c>
      <c r="K23" s="19" t="s">
        <v>238</v>
      </c>
      <c r="L23" s="5"/>
    </row>
    <row r="24" ht="15" customHeight="1" spans="1:12">
      <c r="A24" s="6"/>
      <c r="B24" s="8"/>
      <c r="C24" s="8"/>
      <c r="D24" s="9" t="s">
        <v>239</v>
      </c>
      <c r="E24" s="10"/>
      <c r="F24" s="11"/>
      <c r="G24" s="2" t="s">
        <v>240</v>
      </c>
      <c r="H24" s="2" t="s">
        <v>109</v>
      </c>
      <c r="I24" s="2">
        <v>2.77</v>
      </c>
      <c r="J24" s="2">
        <v>2.77</v>
      </c>
      <c r="K24" s="18" t="s">
        <v>226</v>
      </c>
      <c r="L24" s="18"/>
    </row>
    <row r="25" ht="15" customHeight="1" spans="1:12">
      <c r="A25" s="6"/>
      <c r="B25" s="8"/>
      <c r="C25" s="8"/>
      <c r="D25" s="9" t="s">
        <v>160</v>
      </c>
      <c r="E25" s="10"/>
      <c r="F25" s="11"/>
      <c r="G25" s="2" t="s">
        <v>148</v>
      </c>
      <c r="H25" s="2" t="s">
        <v>62</v>
      </c>
      <c r="I25" s="2">
        <v>2.77</v>
      </c>
      <c r="J25" s="2">
        <v>2.77</v>
      </c>
      <c r="K25" s="18"/>
      <c r="L25" s="18"/>
    </row>
    <row r="26" ht="60" customHeight="1" spans="1:12">
      <c r="A26" s="6"/>
      <c r="B26" s="8"/>
      <c r="C26" s="7" t="s">
        <v>165</v>
      </c>
      <c r="D26" s="5" t="s">
        <v>241</v>
      </c>
      <c r="E26" s="5"/>
      <c r="F26" s="5"/>
      <c r="G26" s="2" t="s">
        <v>242</v>
      </c>
      <c r="H26" s="2" t="s">
        <v>243</v>
      </c>
      <c r="I26" s="2">
        <v>2.77</v>
      </c>
      <c r="J26" s="2">
        <v>1.52</v>
      </c>
      <c r="K26" s="19" t="s">
        <v>238</v>
      </c>
      <c r="L26" s="5"/>
    </row>
    <row r="27" ht="15" customHeight="1" spans="1:12">
      <c r="A27" s="6"/>
      <c r="B27" s="8"/>
      <c r="C27" s="8"/>
      <c r="D27" s="5" t="s">
        <v>244</v>
      </c>
      <c r="E27" s="5"/>
      <c r="F27" s="5"/>
      <c r="G27" s="2" t="s">
        <v>167</v>
      </c>
      <c r="H27" s="2" t="s">
        <v>62</v>
      </c>
      <c r="I27" s="2">
        <v>2.77</v>
      </c>
      <c r="J27" s="2">
        <v>2.77</v>
      </c>
      <c r="K27" s="18" t="s">
        <v>226</v>
      </c>
      <c r="L27" s="18"/>
    </row>
    <row r="28" ht="15" customHeight="1" spans="1:12">
      <c r="A28" s="6"/>
      <c r="B28" s="8"/>
      <c r="C28" s="8"/>
      <c r="D28" s="5" t="s">
        <v>245</v>
      </c>
      <c r="E28" s="5"/>
      <c r="F28" s="5"/>
      <c r="G28" s="2" t="s">
        <v>167</v>
      </c>
      <c r="H28" s="2" t="s">
        <v>62</v>
      </c>
      <c r="I28" s="2">
        <v>2.77</v>
      </c>
      <c r="J28" s="2">
        <v>2.77</v>
      </c>
      <c r="K28" s="18" t="s">
        <v>226</v>
      </c>
      <c r="L28" s="18"/>
    </row>
    <row r="29" ht="15" customHeight="1" spans="1:12">
      <c r="A29" s="6"/>
      <c r="B29" s="8"/>
      <c r="C29" s="7" t="s">
        <v>170</v>
      </c>
      <c r="D29" s="5" t="s">
        <v>246</v>
      </c>
      <c r="E29" s="5"/>
      <c r="F29" s="5"/>
      <c r="G29" s="2" t="s">
        <v>247</v>
      </c>
      <c r="H29" s="2" t="s">
        <v>62</v>
      </c>
      <c r="I29" s="2">
        <v>2.77</v>
      </c>
      <c r="J29" s="2">
        <v>2.77</v>
      </c>
      <c r="K29" s="18" t="s">
        <v>226</v>
      </c>
      <c r="L29" s="18"/>
    </row>
    <row r="30" ht="15" customHeight="1" spans="1:12">
      <c r="A30" s="6"/>
      <c r="B30" s="12"/>
      <c r="C30" s="12"/>
      <c r="D30" s="9" t="s">
        <v>171</v>
      </c>
      <c r="E30" s="10"/>
      <c r="F30" s="11"/>
      <c r="G30" s="2" t="s">
        <v>172</v>
      </c>
      <c r="H30" s="2" t="s">
        <v>62</v>
      </c>
      <c r="I30" s="2">
        <v>2.77</v>
      </c>
      <c r="J30" s="2">
        <v>2.77</v>
      </c>
      <c r="K30" s="18" t="s">
        <v>226</v>
      </c>
      <c r="L30" s="18"/>
    </row>
    <row r="31" ht="15" customHeight="1" spans="1:12">
      <c r="A31" s="6"/>
      <c r="B31" s="8" t="s">
        <v>173</v>
      </c>
      <c r="C31" s="12" t="s">
        <v>206</v>
      </c>
      <c r="D31" s="9" t="s">
        <v>248</v>
      </c>
      <c r="E31" s="10"/>
      <c r="F31" s="11"/>
      <c r="G31" s="13" t="s">
        <v>218</v>
      </c>
      <c r="H31" s="2" t="s">
        <v>62</v>
      </c>
      <c r="I31" s="2">
        <v>4.32</v>
      </c>
      <c r="J31" s="2">
        <v>4.32</v>
      </c>
      <c r="K31" s="18" t="s">
        <v>226</v>
      </c>
      <c r="L31" s="18"/>
    </row>
    <row r="32" ht="15" customHeight="1" spans="1:12">
      <c r="A32" s="6"/>
      <c r="B32" s="8"/>
      <c r="C32" s="7" t="s">
        <v>174</v>
      </c>
      <c r="D32" s="5" t="s">
        <v>249</v>
      </c>
      <c r="E32" s="5"/>
      <c r="F32" s="5"/>
      <c r="G32" s="2" t="s">
        <v>250</v>
      </c>
      <c r="H32" s="2" t="s">
        <v>62</v>
      </c>
      <c r="I32" s="2">
        <v>4.28</v>
      </c>
      <c r="J32" s="2">
        <v>4.28</v>
      </c>
      <c r="K32" s="18" t="s">
        <v>226</v>
      </c>
      <c r="L32" s="18"/>
    </row>
    <row r="33" ht="15" customHeight="1" spans="1:12">
      <c r="A33" s="6"/>
      <c r="B33" s="8"/>
      <c r="C33" s="8"/>
      <c r="D33" s="9" t="s">
        <v>251</v>
      </c>
      <c r="E33" s="10"/>
      <c r="F33" s="11"/>
      <c r="G33" s="2" t="s">
        <v>163</v>
      </c>
      <c r="H33" s="2" t="s">
        <v>62</v>
      </c>
      <c r="I33" s="2">
        <v>4.28</v>
      </c>
      <c r="J33" s="2">
        <v>4.28</v>
      </c>
      <c r="K33" s="18" t="s">
        <v>226</v>
      </c>
      <c r="L33" s="18"/>
    </row>
    <row r="34" ht="62" customHeight="1" spans="1:12">
      <c r="A34" s="6"/>
      <c r="B34" s="8"/>
      <c r="C34" s="12"/>
      <c r="D34" s="9" t="s">
        <v>252</v>
      </c>
      <c r="E34" s="10"/>
      <c r="F34" s="11"/>
      <c r="G34" s="2" t="s">
        <v>253</v>
      </c>
      <c r="H34" s="2" t="s">
        <v>62</v>
      </c>
      <c r="I34" s="2">
        <v>4.28</v>
      </c>
      <c r="J34" s="2">
        <v>4.09</v>
      </c>
      <c r="K34" s="19" t="s">
        <v>238</v>
      </c>
      <c r="L34" s="5"/>
    </row>
    <row r="35" ht="21.8" spans="1:12">
      <c r="A35" s="6"/>
      <c r="B35" s="8"/>
      <c r="C35" s="2" t="s">
        <v>254</v>
      </c>
      <c r="D35" s="9" t="s">
        <v>255</v>
      </c>
      <c r="E35" s="10"/>
      <c r="F35" s="11"/>
      <c r="G35" s="2" t="s">
        <v>256</v>
      </c>
      <c r="H35" s="2" t="s">
        <v>62</v>
      </c>
      <c r="I35" s="2">
        <v>4.28</v>
      </c>
      <c r="J35" s="2">
        <v>4.28</v>
      </c>
      <c r="K35" s="18" t="s">
        <v>226</v>
      </c>
      <c r="L35" s="18"/>
    </row>
    <row r="36" ht="15" customHeight="1" spans="1:12">
      <c r="A36" s="6"/>
      <c r="B36" s="8"/>
      <c r="C36" s="2" t="s">
        <v>181</v>
      </c>
      <c r="D36" s="5" t="s">
        <v>257</v>
      </c>
      <c r="E36" s="5"/>
      <c r="F36" s="5"/>
      <c r="G36" s="2" t="s">
        <v>61</v>
      </c>
      <c r="H36" s="2" t="s">
        <v>62</v>
      </c>
      <c r="I36" s="2">
        <v>4.28</v>
      </c>
      <c r="J36" s="2">
        <v>4.28</v>
      </c>
      <c r="K36" s="18" t="s">
        <v>226</v>
      </c>
      <c r="L36" s="18"/>
    </row>
    <row r="37" ht="15" customHeight="1" spans="1:12">
      <c r="A37" s="6"/>
      <c r="B37" s="8"/>
      <c r="C37" s="2"/>
      <c r="D37" s="5" t="s">
        <v>183</v>
      </c>
      <c r="E37" s="5"/>
      <c r="F37" s="5"/>
      <c r="G37" s="2" t="s">
        <v>61</v>
      </c>
      <c r="H37" s="2" t="s">
        <v>62</v>
      </c>
      <c r="I37" s="2">
        <v>4.28</v>
      </c>
      <c r="J37" s="2">
        <v>4.28</v>
      </c>
      <c r="K37" s="18" t="s">
        <v>226</v>
      </c>
      <c r="L37" s="18"/>
    </row>
    <row r="38" ht="18" customHeight="1" spans="1:12">
      <c r="A38" s="6"/>
      <c r="B38" s="2" t="s">
        <v>185</v>
      </c>
      <c r="C38" s="2" t="s">
        <v>186</v>
      </c>
      <c r="D38" s="5" t="s">
        <v>258</v>
      </c>
      <c r="E38" s="5"/>
      <c r="F38" s="5"/>
      <c r="G38" s="2" t="s">
        <v>157</v>
      </c>
      <c r="H38" s="2" t="s">
        <v>109</v>
      </c>
      <c r="I38" s="2">
        <v>5</v>
      </c>
      <c r="J38" s="2">
        <v>5</v>
      </c>
      <c r="K38" s="18" t="s">
        <v>226</v>
      </c>
      <c r="L38" s="18"/>
    </row>
    <row r="39" ht="18" customHeight="1" spans="1:12">
      <c r="A39" s="6"/>
      <c r="B39" s="2"/>
      <c r="C39" s="2"/>
      <c r="D39" s="5" t="s">
        <v>259</v>
      </c>
      <c r="E39" s="5"/>
      <c r="F39" s="5"/>
      <c r="G39" s="2" t="s">
        <v>157</v>
      </c>
      <c r="H39" s="2" t="s">
        <v>109</v>
      </c>
      <c r="I39" s="2">
        <v>5</v>
      </c>
      <c r="J39" s="2">
        <v>5</v>
      </c>
      <c r="K39" s="18" t="s">
        <v>226</v>
      </c>
      <c r="L39" s="18"/>
    </row>
    <row r="40" ht="15" customHeight="1" spans="1:12">
      <c r="A40" s="2" t="s">
        <v>190</v>
      </c>
      <c r="B40" s="2"/>
      <c r="C40" s="2"/>
      <c r="D40" s="2"/>
      <c r="E40" s="2"/>
      <c r="F40" s="2"/>
      <c r="G40" s="2"/>
      <c r="H40" s="2"/>
      <c r="I40" s="20">
        <v>100</v>
      </c>
      <c r="J40" s="20">
        <f>SUM(J13:J39)+L6</f>
        <v>97.7</v>
      </c>
      <c r="K40" s="21" t="s">
        <v>111</v>
      </c>
      <c r="L40" s="21"/>
    </row>
    <row r="41" spans="1:12">
      <c r="A41" s="14" t="s">
        <v>191</v>
      </c>
      <c r="B41" s="15" t="s">
        <v>192</v>
      </c>
      <c r="C41" s="16"/>
      <c r="D41" s="16"/>
      <c r="E41" s="16"/>
      <c r="F41" s="16"/>
      <c r="G41" s="16"/>
      <c r="H41" s="16"/>
      <c r="I41" s="16"/>
      <c r="J41" s="16"/>
      <c r="K41" s="16"/>
      <c r="L41" s="22"/>
    </row>
  </sheetData>
  <mergeCells count="102">
    <mergeCell ref="A1:L1"/>
    <mergeCell ref="A2:B2"/>
    <mergeCell ref="C2:L2"/>
    <mergeCell ref="A3:B3"/>
    <mergeCell ref="C3:G3"/>
    <mergeCell ref="H3:I3"/>
    <mergeCell ref="J3:L3"/>
    <mergeCell ref="C6:D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B10:G10"/>
    <mergeCell ref="H10:L10"/>
    <mergeCell ref="B11:G11"/>
    <mergeCell ref="H11:L11"/>
    <mergeCell ref="D12:F12"/>
    <mergeCell ref="K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A40:H40"/>
    <mergeCell ref="K40:L40"/>
    <mergeCell ref="B41:L41"/>
    <mergeCell ref="A10:A11"/>
    <mergeCell ref="A12:A39"/>
    <mergeCell ref="B13:B30"/>
    <mergeCell ref="B31:B37"/>
    <mergeCell ref="B38:B39"/>
    <mergeCell ref="C13:C18"/>
    <mergeCell ref="C19:C25"/>
    <mergeCell ref="C26:C28"/>
    <mergeCell ref="C29:C30"/>
    <mergeCell ref="C32:C34"/>
    <mergeCell ref="C36:C37"/>
    <mergeCell ref="C38:C39"/>
    <mergeCell ref="E4:E5"/>
    <mergeCell ref="J4:J5"/>
    <mergeCell ref="K4:K5"/>
    <mergeCell ref="L4:L5"/>
    <mergeCell ref="C4:D5"/>
    <mergeCell ref="F4:G5"/>
    <mergeCell ref="H4:I5"/>
    <mergeCell ref="A4:B9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省级部门（单位）整体支出绩效自评表（参考模板）</vt:lpstr>
      <vt:lpstr>部门预算项目支出绩效自评结果汇总表</vt:lpstr>
      <vt:lpstr>业务费</vt:lpstr>
      <vt:lpstr>物业费</vt:lpstr>
      <vt:lpstr>办案业务费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魏世公爵</cp:lastModifiedBy>
  <dcterms:created xsi:type="dcterms:W3CDTF">2018-12-05T16:45:00Z</dcterms:created>
  <dcterms:modified xsi:type="dcterms:W3CDTF">2023-03-22T07:21:20Z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43361F5146F84D089302566558B2D471</vt:lpwstr>
  </property>
</Properties>
</file>