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909" firstSheet="4" activeTab="6"/>
  </bookViews>
  <sheets>
    <sheet name="封面" sheetId="10" r:id="rId1"/>
    <sheet name="目录" sheetId="12" r:id="rId2"/>
    <sheet name="省级部门整体支出绩效自评表" sheetId="4" r:id="rId3"/>
    <sheet name="部门预算项目支出绩效自评结果汇总表" sheetId="5" r:id="rId4"/>
    <sheet name="业务费（本级）项目支出绩效自评表" sheetId="13" r:id="rId5"/>
    <sheet name="省对市县转移支付绩效自评结果汇总表" sheetId="6" r:id="rId6"/>
    <sheet name="中央政法转移支付资金（本级）绩效自评表" sheetId="3" r:id="rId7"/>
  </sheets>
  <calcPr calcId="144525"/>
</workbook>
</file>

<file path=xl/sharedStrings.xml><?xml version="1.0" encoding="utf-8"?>
<sst xmlns="http://schemas.openxmlformats.org/spreadsheetml/2006/main" count="422" uniqueCount="242">
  <si>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</si>
  <si>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编报部门（单位公章）：定西市中级人民法院</t>
  </si>
  <si>
    <t xml:space="preserve">                                 编报日期：2023年2月22日</t>
  </si>
  <si>
    <t xml:space="preserve">                                 联系人及电话：徐勇 18309323938     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</si>
  <si>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</si>
  <si>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</si>
  <si>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</si>
  <si>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</si>
  <si>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1.业务费（本级）项目绩效自评表</t>
  </si>
  <si>
    <t>四、省对市县转移支付支出绩效自评结果汇总表</t>
  </si>
  <si>
    <t xml:space="preserve">  1.中央政法转移支付资金（本级）绩效自评表</t>
  </si>
  <si>
    <r>
      <rPr>
        <b/>
        <sz val="20"/>
        <color rgb="FF000000"/>
        <rFont val="宋体"/>
        <charset val="134"/>
      </rPr>
      <t xml:space="preserve">2022年 </t>
    </r>
    <r>
      <rPr>
        <b/>
        <u/>
        <sz val="20"/>
        <color rgb="FF000000"/>
        <rFont val="宋体"/>
        <charset val="134"/>
      </rPr>
      <t xml:space="preserve"> 定西市中级人民法院   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</si>
  <si>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</si>
  <si>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定西市中级人民法院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</si>
  <si>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</si>
  <si>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</si>
  <si>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</si>
  <si>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</si>
  <si>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</si>
  <si>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</si>
  <si>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</si>
  <si>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</si>
  <si>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</si>
  <si>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</si>
  <si>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</si>
  <si>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</si>
  <si>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</si>
  <si>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</si>
  <si>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目标1：聚焦主责主业，维护社会公平正义。2022年度我院计划做好各类案件的受理和审判工作，刑事案件结案率达到95%及以上、民商事案件结案率达到95%及以上、法定审限内结案率达到90%及以上。</t>
  </si>
  <si>
    <t>目标1完成情况：我院2022年受理案件3656件，审、执结3121件。其中：审结刑事案件1605件，结案率98.82%；审结民事案件27354件，结案率99.86%；审结行政案件255件，结案率99.58%，一审服判息诉率92.98%。</t>
  </si>
  <si>
    <t>目标2：为进一步提升干警业务知识和工作技能，2022年度我院计划组织干警参加各类业务培训活动。</t>
  </si>
  <si>
    <t>目标2完成情况：举办优化营商环境、民商事审判法官等专题培训班，培训干警456人（次）。加强复合型人才培养，选派4名年轻干警上挂下派交流任职，50名干警到乡村振兴一线实践锻炼。常态化开展警务保障实战训练，提升专业技能和应急处突能力。推广安定法院“奋进争优”做法经验，在全市法院形成比学赶超的浓厚氛围。</t>
  </si>
  <si>
    <t>目标3：完成年度计划的科技法庭维修改造工作，以及信息网络及软件购置更新、维修维护、执法执勤车辆购置、装备购置等工作，且全部通过验收。</t>
  </si>
  <si>
    <t>目标3完成情况：完成年度计划的科技法庭维修改造工作，以及信息网络及软件购置更新、维修维护、执法执勤车辆购置、装备购置等工作，且全部通过验收。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</si>
  <si>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</si>
  <si>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</si>
  <si>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</si>
  <si>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</si>
  <si>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</si>
  <si>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</si>
  <si>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</si>
  <si>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</si>
  <si>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</si>
  <si>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</si>
  <si>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</si>
  <si>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</si>
  <si>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≥90%</t>
  </si>
  <si>
    <t>“三公经费”控制率</t>
  </si>
  <si>
    <t>≤100%</t>
  </si>
  <si>
    <t>结转结余变动率</t>
  </si>
  <si>
    <t>≤0%</t>
  </si>
  <si>
    <t>偏差原因：2021年结转结余资金130.08万元，2022年结转结余资金193.78万元，2022年结转结余资金较2021年增加，部分项目因疫情影响支出进度。改进措施：后期将加快预算资金执行进度。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</si>
  <si>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</si>
  <si>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</si>
  <si>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</si>
  <si>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</si>
  <si>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</si>
  <si>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</si>
  <si>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</si>
  <si>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</si>
  <si>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</si>
  <si>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</si>
  <si>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</si>
  <si>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</si>
  <si>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</si>
  <si>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</si>
  <si>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</si>
  <si>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产出数量指标1-刑事案件结案率</t>
  </si>
  <si>
    <t>≥95%</t>
  </si>
  <si>
    <t>产出数量指标2-民商事案件结案率</t>
  </si>
  <si>
    <t>产出数量指标3-执行案件结案率</t>
  </si>
  <si>
    <t>≥80%</t>
  </si>
  <si>
    <t>产出数量指标4-年度计划信息化建设项目完成率</t>
  </si>
  <si>
    <t>产出数量指标5-年度计划科技法庭维修改造项目完成率</t>
  </si>
  <si>
    <t>产出数量指标6-装备购置完成率</t>
  </si>
  <si>
    <t>100%%</t>
  </si>
  <si>
    <t>产出数量指标7-开展业务培训次数</t>
  </si>
  <si>
    <t>≥2次</t>
  </si>
  <si>
    <t>3次</t>
  </si>
  <si>
    <t>偏差原因：实际完成值大于年度指标值的130%以上，指标完成值设置偏低。改进措施：下年度我院将加强绩效目标编报相关知识的学习，并结合部门实际情况，合理设置年度指标值。</t>
  </si>
  <si>
    <t>产出数量指标8-开展法制宣传次数</t>
  </si>
  <si>
    <t>≥100次</t>
  </si>
  <si>
    <t>131次</t>
  </si>
  <si>
    <t>产出质量指标1-一审服判息诉率</t>
  </si>
  <si>
    <t>产出质量指标2-再审审查率</t>
  </si>
  <si>
    <t>≤0.5%</t>
  </si>
  <si>
    <t>产出质量指标3-年度计划信息化建设质量验收合格率</t>
  </si>
  <si>
    <t>产出质量指标4-年度计划科技法庭维修改造质量验收合格率</t>
  </si>
  <si>
    <t>产出质量指标5-装备验收合格率</t>
  </si>
  <si>
    <t>产出质量指标6-培训考核通过率</t>
  </si>
  <si>
    <t>产出时效指标1-法定审限内结案率</t>
  </si>
  <si>
    <t>产出时效指标2-年度计划信息化建设项目完成及时性</t>
  </si>
  <si>
    <t>及时</t>
  </si>
  <si>
    <t>产出时效指标3-年度计划科技法庭维修改造项目完成及时性</t>
  </si>
  <si>
    <t>产出时效指标4-装备购置完成率</t>
  </si>
  <si>
    <t>产出时效指标5-开展业务培训工作及时性</t>
  </si>
  <si>
    <t>产出时效指标6-开展法制宣传工作及时性</t>
  </si>
  <si>
    <t>产出成本指标-成本控制情况</t>
  </si>
  <si>
    <t>控制在预算范围内</t>
  </si>
  <si>
    <t>部门效果目标</t>
  </si>
  <si>
    <t>经济效益指标-执行标的到位率</t>
  </si>
  <si>
    <t>≥25%</t>
  </si>
  <si>
    <t>社会效益指标1-民事案件调解撤诉率</t>
  </si>
  <si>
    <t>≥21%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</si>
  <si>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</si>
  <si>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</si>
  <si>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</si>
  <si>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</si>
  <si>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</si>
  <si>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</si>
  <si>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</si>
  <si>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</si>
  <si>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</si>
  <si>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</si>
  <si>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</si>
  <si>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</si>
  <si>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</si>
  <si>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</si>
  <si>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人民群众满意度</t>
  </si>
  <si>
    <t>≥85%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</si>
  <si>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</si>
  <si>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</si>
  <si>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</si>
  <si>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</si>
  <si>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</si>
  <si>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</si>
  <si>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</si>
  <si>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</si>
  <si>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</si>
  <si>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</si>
  <si>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</si>
  <si>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</si>
  <si>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</si>
  <si>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</si>
  <si>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</si>
  <si>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</si>
  <si>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</si>
  <si>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业务费（本级）</t>
  </si>
  <si>
    <t>甘肃省高级人民法院</t>
  </si>
  <si>
    <t>全省法院人民法庭维修资金</t>
  </si>
  <si>
    <t>全省法院 “智慧法院”信息化项目经费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</si>
  <si>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</si>
  <si>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定西市中级人民法院   </t>
    </r>
    <r>
      <rPr>
        <b/>
        <sz val="20"/>
        <color theme="1"/>
        <rFont val="宋体"/>
        <charset val="134"/>
      </rPr>
      <t>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</si>
  <si>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</si>
  <si>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</si>
  <si>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</si>
  <si>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</si>
  <si>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</si>
  <si>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</si>
  <si>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</si>
  <si>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</si>
  <si>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</si>
  <si>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通过实施本项目，保障审判工作的顺利完成，刑事案件结案率达到95%及以上，民商事案件结案率达到95%及以上，执行案件结案率达到85%及以上，一审服判息诉率达到90%及以上，法定审限内结案率达到97%及以上。不断提高我院审判服务质效，为审判执行工作的顺利开展提供保障，2022年度我院将及时完成年度计划的智慧专业法官会议室建设项目、律师身份采集系统建设项目，以及装备购置、维修维护等工作，验收合格率达到100%。</t>
  </si>
  <si>
    <t>通过项目的实施，保障审判工作的顺利完成，刑事案件结案率98.82%，民商事案件结案率99.86%，执行案件结案率90%。及时完成年度计划的智慧专业法官会议室建设项目、律师身份采集系统建设项目，以及装备购置、维修维护等工作，验收合格率达到100%。</t>
  </si>
  <si>
    <t>绩效指标</t>
  </si>
  <si>
    <t>产出指标</t>
  </si>
  <si>
    <t>数量指标</t>
  </si>
  <si>
    <t>刑事案件结案率</t>
  </si>
  <si>
    <t>&gt;=95%</t>
  </si>
  <si>
    <t>民商事案件结案率</t>
  </si>
  <si>
    <t>=95%</t>
  </si>
  <si>
    <t>执行案件结案率</t>
  </si>
  <si>
    <t>&gt;=85%</t>
  </si>
  <si>
    <t>智慧专业法官会议室建设完成率</t>
  </si>
  <si>
    <t>律师身份采集系统建设完成率</t>
  </si>
  <si>
    <t>装备购置完成率</t>
  </si>
  <si>
    <t>维修维护工作完成率</t>
  </si>
  <si>
    <t>质量指标</t>
  </si>
  <si>
    <t>一审服判息诉率</t>
  </si>
  <si>
    <t>&gt;=90%</t>
  </si>
  <si>
    <t>再审审查率</t>
  </si>
  <si>
    <t>&lt;=0.5%</t>
  </si>
  <si>
    <t>智慧专业法官会议室验收合格率</t>
  </si>
  <si>
    <t>律师身份采集系统验收合格率</t>
  </si>
  <si>
    <t>装备验收合格率</t>
  </si>
  <si>
    <t>设备完好率</t>
  </si>
  <si>
    <t>&gt;=98%</t>
  </si>
  <si>
    <t>时效指标</t>
  </si>
  <si>
    <t>法定审限内结案率</t>
  </si>
  <si>
    <t>&gt;=97%</t>
  </si>
  <si>
    <t>智慧专业法官会议室完成及时性</t>
  </si>
  <si>
    <t>律师身份采集系统完成及时性</t>
  </si>
  <si>
    <t>装备购置及时性</t>
  </si>
  <si>
    <t>维修维护工作完成及时性</t>
  </si>
  <si>
    <t>成本指标</t>
  </si>
  <si>
    <t>成本控制情况</t>
  </si>
  <si>
    <t>效益指标</t>
  </si>
  <si>
    <t>经济效益指标</t>
  </si>
  <si>
    <t>执行标的到位率</t>
  </si>
  <si>
    <t>挽回经济损失效果</t>
  </si>
  <si>
    <t>&gt;=25%</t>
  </si>
  <si>
    <t>社会效益指标</t>
  </si>
  <si>
    <t>民事案件调解撤诉率</t>
  </si>
  <si>
    <t>&gt;=21%</t>
  </si>
  <si>
    <t>可持续影响指标</t>
  </si>
  <si>
    <t>案件评查机制健全性</t>
  </si>
  <si>
    <t>满意度指标</t>
  </si>
  <si>
    <t>服务对象满意度指标</t>
  </si>
  <si>
    <t>工作人员满意度</t>
  </si>
  <si>
    <t>参加培训人员满意度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</si>
  <si>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</si>
  <si>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</si>
  <si>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</si>
  <si>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</si>
  <si>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</si>
  <si>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</si>
  <si>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</si>
  <si>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</si>
  <si>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</si>
  <si>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</si>
  <si>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</si>
  <si>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</si>
  <si>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</si>
  <si>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中央政法转移支付资金（本级）</t>
  </si>
  <si>
    <t>2022年度中央政法转移支付资金绩效自评表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</si>
  <si>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</si>
  <si>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</si>
  <si>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</si>
  <si>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</si>
  <si>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</si>
  <si>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通过本项目的实施，为法院审判执行工作的顺利开展提供保障。完成年度计划的科技法庭维修改造工作，以及信息网络及软件购置更新、维修维护、执法执勤车辆购置、装备购置等工作，且全部通过验收。弥补办案经费不足，保障审判工作的顺利完成。结案率达到95%及以上，一审服判息诉率达到90%及以上，法定审限内结案率达到97%及以上，人民群众满意度达到85%及以上。</t>
  </si>
  <si>
    <t>通过中央政法转移支付项目的有效实施，为法院审判执行工作的顺利开展提供保障。完成年度计划的科技法庭维修改造工作，以及信息网络及软件购置更新、维修维护、执法执勤车辆购置、装备购置等工作，且全部通过验收。结案率达到95%以上，一审服判息诉率达到90%以上，法定审限内结案率达到97%以上，人民群众满意度达到95%。</t>
  </si>
  <si>
    <t>科技法庭维修改造项目完成率</t>
  </si>
  <si>
    <t>信息网络及软件购置更新完成率</t>
  </si>
  <si>
    <t>执法执勤车辆购置数</t>
  </si>
  <si>
    <t>=2辆</t>
  </si>
  <si>
    <t>2辆</t>
  </si>
  <si>
    <t>结案率</t>
  </si>
  <si>
    <t>科技法庭维修改造质量验收合格率</t>
  </si>
  <si>
    <t>网络及软件购置更新验收合格</t>
  </si>
  <si>
    <t>执法执勤车辆验收合格率</t>
  </si>
  <si>
    <t>科技法庭维修改造完成及时性</t>
  </si>
  <si>
    <t>信息网络及软件购置更新及时性</t>
  </si>
  <si>
    <t>执法执勤车辆购置及时性</t>
  </si>
  <si>
    <t>=97%</t>
  </si>
  <si>
    <t>有效保障审判服务</t>
  </si>
  <si>
    <t>有效保障</t>
  </si>
  <si>
    <t>设备管护机制健全性</t>
  </si>
  <si>
    <t>法院工作人员满意度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</si>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</sst>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0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"/>
      <color indexed="63"/>
      <name val="宋体"/>
      <charset val="134"/>
    </font>
    <font>
      <b/>
      <sz val="10.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26" applyNumberFormat="0" applyAlignment="0" applyProtection="0">
      <alignment vertical="center"/>
    </xf>
    <xf numFmtId="0" fontId="31" fillId="13" borderId="22" applyNumberFormat="0" applyAlignment="0" applyProtection="0">
      <alignment vertical="center"/>
    </xf>
    <xf numFmtId="0" fontId="32" fillId="14" borderId="2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9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5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opLeftCell="A7" workbookViewId="0">
      <selection activeCell="A8" sqref="A8"/>
    </sheetView>
  </sheetViews>
  <sheetFormatPr defaultColWidth="9" defaultRowHeight="14"/>
  <cols>
    <col min="1" max="1" width="181.372727272727" customWidth="1"/>
  </cols>
  <sheetData>
    <row r="1" ht="149.25" customHeight="1" spans="1:11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51" customHeight="1" spans="1:11">
      <c r="A2" s="155"/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ht="51" customHeight="1" spans="1:11">
      <c r="A3" s="155"/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ht="51" customHeight="1" spans="1:11">
      <c r="A4" s="156" t="s">
        <v>1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="152" customFormat="1" ht="51" customHeight="1" spans="1:11">
      <c r="A5" s="157" t="s">
        <v>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ht="51" customHeight="1" spans="1:11">
      <c r="A6" s="159" t="s">
        <v>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="146" customFormat="1" ht="27" customHeight="1" spans="1:1">
      <c r="A7" s="160"/>
    </row>
    <row r="8" s="146" customFormat="1" ht="27" customHeight="1"/>
    <row r="9" s="146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2" sqref="A2"/>
    </sheetView>
  </sheetViews>
  <sheetFormatPr defaultColWidth="9" defaultRowHeight="14"/>
  <cols>
    <col min="1" max="1" width="81.6272727272727" customWidth="1"/>
  </cols>
  <sheetData>
    <row r="1" spans="1:1">
      <c r="A1" s="147"/>
    </row>
    <row r="2" ht="40.5" customHeight="1" spans="1:1">
      <c r="A2" s="148" t="s">
        <v>4</v>
      </c>
    </row>
    <row r="3" ht="19.5" customHeight="1" spans="1:1">
      <c r="A3" s="147"/>
    </row>
    <row r="4" s="146" customFormat="1" ht="30.75" customHeight="1" spans="1:1">
      <c r="A4" s="149" t="s">
        <v>5</v>
      </c>
    </row>
    <row r="5" s="146" customFormat="1" ht="30.75" customHeight="1" spans="1:1">
      <c r="A5" s="149" t="s">
        <v>6</v>
      </c>
    </row>
    <row r="6" s="146" customFormat="1" ht="30.75" customHeight="1" spans="1:1">
      <c r="A6" s="149" t="s">
        <v>7</v>
      </c>
    </row>
    <row r="7" s="146" customFormat="1" ht="30.75" customHeight="1" spans="1:1">
      <c r="A7" s="150" t="s">
        <v>8</v>
      </c>
    </row>
    <row r="8" s="146" customFormat="1" ht="30.75" customHeight="1" spans="1:1">
      <c r="A8" s="151" t="s">
        <v>9</v>
      </c>
    </row>
    <row r="9" s="146" customFormat="1" ht="30.75" customHeight="1" spans="1:1">
      <c r="A9" s="150" t="s">
        <v>10</v>
      </c>
    </row>
    <row r="10" spans="1:1">
      <c r="A10" s="147"/>
    </row>
    <row r="11" spans="1:1">
      <c r="A11" s="147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59"/>
  <sheetViews>
    <sheetView zoomScale="62" zoomScaleNormal="62" topLeftCell="A43" workbookViewId="0">
      <selection activeCell="E40" sqref="E40"/>
    </sheetView>
  </sheetViews>
  <sheetFormatPr defaultColWidth="11" defaultRowHeight="20.1" customHeight="1"/>
  <cols>
    <col min="1" max="1" width="19.7545454545455" style="82" customWidth="1"/>
    <col min="2" max="2" width="19.1272727272727" style="82" customWidth="1"/>
    <col min="3" max="3" width="20.1272727272727" style="82" customWidth="1"/>
    <col min="4" max="4" width="34.8909090909091" style="82" customWidth="1"/>
    <col min="5" max="5" width="16.6272727272727" style="82" customWidth="1"/>
    <col min="6" max="6" width="14.2545454545455" style="82" customWidth="1"/>
    <col min="7" max="7" width="10.6272727272727" style="82" customWidth="1"/>
    <col min="8" max="8" width="10.2545454545455" style="82" customWidth="1"/>
    <col min="9" max="9" width="23.7545454545455" style="82" customWidth="1"/>
    <col min="10" max="16364" width="11" style="82"/>
    <col min="16365" max="16384" width="11" style="84"/>
  </cols>
  <sheetData>
    <row r="1" s="82" customFormat="1" ht="49.5" customHeight="1" spans="1:9">
      <c r="A1" s="85" t="s">
        <v>11</v>
      </c>
      <c r="B1" s="85"/>
      <c r="C1" s="85"/>
      <c r="D1" s="85"/>
      <c r="E1" s="85"/>
      <c r="F1" s="85"/>
      <c r="G1" s="85"/>
      <c r="H1" s="85"/>
      <c r="I1" s="85"/>
    </row>
    <row r="2" s="82" customFormat="1" customHeight="1" spans="1:9">
      <c r="A2" s="86" t="s">
        <v>12</v>
      </c>
      <c r="B2" s="87" t="s">
        <v>13</v>
      </c>
      <c r="C2" s="88"/>
      <c r="D2" s="88"/>
      <c r="E2" s="88"/>
      <c r="F2" s="88"/>
      <c r="G2" s="88"/>
      <c r="H2" s="88"/>
      <c r="I2" s="138"/>
    </row>
    <row r="3" s="82" customFormat="1" customHeight="1" spans="1:9">
      <c r="A3" s="89" t="s">
        <v>14</v>
      </c>
      <c r="B3" s="90"/>
      <c r="C3" s="90" t="s">
        <v>15</v>
      </c>
      <c r="D3" s="91" t="s">
        <v>16</v>
      </c>
      <c r="E3" s="92" t="s">
        <v>17</v>
      </c>
      <c r="F3" s="93" t="s">
        <v>18</v>
      </c>
      <c r="G3" s="94"/>
      <c r="H3" s="95" t="s">
        <v>19</v>
      </c>
      <c r="I3" s="139" t="s">
        <v>20</v>
      </c>
    </row>
    <row r="4" s="82" customFormat="1" customHeight="1" spans="1:9">
      <c r="A4" s="96"/>
      <c r="B4" s="97" t="s">
        <v>21</v>
      </c>
      <c r="C4" s="98">
        <f>C5+C6</f>
        <v>3313.65</v>
      </c>
      <c r="D4" s="98">
        <f>D5+D6</f>
        <v>4166.77</v>
      </c>
      <c r="E4" s="98">
        <f>E5+E6</f>
        <v>3972.99</v>
      </c>
      <c r="F4" s="99">
        <f>E4/D4</f>
        <v>0.953493953349957</v>
      </c>
      <c r="G4" s="100"/>
      <c r="H4" s="101">
        <v>10</v>
      </c>
      <c r="I4" s="140">
        <f>H4*F4</f>
        <v>9.53493953349957</v>
      </c>
    </row>
    <row r="5" s="82" customFormat="1" customHeight="1" spans="1:9">
      <c r="A5" s="96"/>
      <c r="B5" s="102" t="s">
        <v>22</v>
      </c>
      <c r="C5" s="103">
        <v>2605.65</v>
      </c>
      <c r="D5" s="103">
        <v>2739.67</v>
      </c>
      <c r="E5" s="103">
        <v>2646.1</v>
      </c>
      <c r="F5" s="99">
        <f>E5/D5</f>
        <v>0.965846251555844</v>
      </c>
      <c r="G5" s="100"/>
      <c r="H5" s="101" t="s">
        <v>23</v>
      </c>
      <c r="I5" s="101" t="s">
        <v>23</v>
      </c>
    </row>
    <row r="6" s="82" customFormat="1" customHeight="1" spans="1:9">
      <c r="A6" s="104"/>
      <c r="B6" s="102" t="s">
        <v>24</v>
      </c>
      <c r="C6" s="105">
        <v>708</v>
      </c>
      <c r="D6" s="103">
        <v>1427.1</v>
      </c>
      <c r="E6" s="103">
        <v>1326.89</v>
      </c>
      <c r="F6" s="99">
        <f>E6/D6</f>
        <v>0.929780674094317</v>
      </c>
      <c r="G6" s="100"/>
      <c r="H6" s="101" t="s">
        <v>23</v>
      </c>
      <c r="I6" s="101" t="s">
        <v>23</v>
      </c>
    </row>
    <row r="7" s="82" customFormat="1" customHeight="1" spans="1:9">
      <c r="A7" s="90" t="s">
        <v>25</v>
      </c>
      <c r="B7" s="89" t="s">
        <v>26</v>
      </c>
      <c r="C7" s="89"/>
      <c r="D7" s="89"/>
      <c r="E7" s="90" t="s">
        <v>27</v>
      </c>
      <c r="F7" s="90"/>
      <c r="G7" s="90"/>
      <c r="H7" s="90"/>
      <c r="I7" s="90"/>
    </row>
    <row r="8" s="82" customFormat="1" ht="78" customHeight="1" spans="1:9">
      <c r="A8" s="93"/>
      <c r="B8" s="106" t="s">
        <v>28</v>
      </c>
      <c r="C8" s="106"/>
      <c r="D8" s="106"/>
      <c r="E8" s="106" t="s">
        <v>29</v>
      </c>
      <c r="F8" s="106"/>
      <c r="G8" s="106"/>
      <c r="H8" s="106"/>
      <c r="I8" s="106"/>
    </row>
    <row r="9" s="82" customFormat="1" ht="73" customHeight="1" spans="1:9">
      <c r="A9" s="93"/>
      <c r="B9" s="106" t="s">
        <v>30</v>
      </c>
      <c r="C9" s="106"/>
      <c r="D9" s="106"/>
      <c r="E9" s="106" t="s">
        <v>31</v>
      </c>
      <c r="F9" s="106"/>
      <c r="G9" s="106"/>
      <c r="H9" s="106"/>
      <c r="I9" s="106"/>
    </row>
    <row r="10" s="82" customFormat="1" ht="59" customHeight="1" spans="1:9">
      <c r="A10" s="93"/>
      <c r="B10" s="106" t="s">
        <v>32</v>
      </c>
      <c r="C10" s="106"/>
      <c r="D10" s="106"/>
      <c r="E10" s="107" t="s">
        <v>33</v>
      </c>
      <c r="F10" s="107"/>
      <c r="G10" s="107"/>
      <c r="H10" s="107"/>
      <c r="I10" s="107"/>
    </row>
    <row r="11" s="82" customFormat="1" customHeight="1" spans="1:9">
      <c r="A11" s="108" t="s">
        <v>34</v>
      </c>
      <c r="B11" s="91" t="s">
        <v>35</v>
      </c>
      <c r="C11" s="109" t="s">
        <v>36</v>
      </c>
      <c r="D11" s="92" t="s">
        <v>37</v>
      </c>
      <c r="E11" s="90" t="s">
        <v>38</v>
      </c>
      <c r="F11" s="90" t="s">
        <v>39</v>
      </c>
      <c r="G11" s="90" t="s">
        <v>19</v>
      </c>
      <c r="H11" s="90" t="s">
        <v>20</v>
      </c>
      <c r="I11" s="90" t="s">
        <v>40</v>
      </c>
    </row>
    <row r="12" s="82" customFormat="1" ht="19.5" customHeight="1" spans="1:9">
      <c r="A12" s="108"/>
      <c r="B12" s="110" t="s">
        <v>41</v>
      </c>
      <c r="C12" s="111" t="s">
        <v>42</v>
      </c>
      <c r="D12" s="112" t="s">
        <v>43</v>
      </c>
      <c r="E12" s="113" t="s">
        <v>44</v>
      </c>
      <c r="F12" s="114">
        <v>0.9658</v>
      </c>
      <c r="G12" s="108">
        <v>2</v>
      </c>
      <c r="H12" s="108">
        <v>2</v>
      </c>
      <c r="I12" s="141"/>
    </row>
    <row r="13" s="82" customFormat="1" ht="28" customHeight="1" spans="1:9">
      <c r="A13" s="108"/>
      <c r="B13" s="115"/>
      <c r="C13" s="116"/>
      <c r="D13" s="112" t="s">
        <v>45</v>
      </c>
      <c r="E13" s="117" t="s">
        <v>46</v>
      </c>
      <c r="F13" s="114">
        <v>0.9298</v>
      </c>
      <c r="G13" s="108">
        <v>2</v>
      </c>
      <c r="H13" s="108">
        <v>2</v>
      </c>
      <c r="I13" s="141"/>
    </row>
    <row r="14" s="82" customFormat="1" customHeight="1" spans="1:9">
      <c r="A14" s="108"/>
      <c r="B14" s="115"/>
      <c r="C14" s="116"/>
      <c r="D14" s="112" t="s">
        <v>47</v>
      </c>
      <c r="E14" s="108" t="s">
        <v>48</v>
      </c>
      <c r="F14" s="114">
        <v>1</v>
      </c>
      <c r="G14" s="108">
        <v>2</v>
      </c>
      <c r="H14" s="108">
        <v>2</v>
      </c>
      <c r="I14" s="141"/>
    </row>
    <row r="15" s="82" customFormat="1" ht="37" customHeight="1" spans="1:9">
      <c r="A15" s="108"/>
      <c r="B15" s="115"/>
      <c r="C15" s="118"/>
      <c r="D15" s="112" t="s">
        <v>49</v>
      </c>
      <c r="E15" s="108" t="s">
        <v>50</v>
      </c>
      <c r="F15" s="114">
        <v>0.3559</v>
      </c>
      <c r="G15" s="108">
        <v>2</v>
      </c>
      <c r="H15" s="108">
        <v>0</v>
      </c>
      <c r="I15" s="141" t="s">
        <v>51</v>
      </c>
    </row>
    <row r="16" s="82" customFormat="1" customHeight="1" spans="1:9">
      <c r="A16" s="108"/>
      <c r="B16" s="115"/>
      <c r="C16" s="119" t="s">
        <v>52</v>
      </c>
      <c r="D16" s="112" t="s">
        <v>53</v>
      </c>
      <c r="E16" s="108" t="s">
        <v>54</v>
      </c>
      <c r="F16" s="117">
        <v>1</v>
      </c>
      <c r="G16" s="108">
        <v>2</v>
      </c>
      <c r="H16" s="108">
        <v>2</v>
      </c>
      <c r="I16" s="141"/>
    </row>
    <row r="17" s="82" customFormat="1" customHeight="1" spans="1:9">
      <c r="A17" s="108"/>
      <c r="B17" s="115"/>
      <c r="C17" s="118"/>
      <c r="D17" s="112" t="s">
        <v>55</v>
      </c>
      <c r="E17" s="108" t="s">
        <v>56</v>
      </c>
      <c r="F17" s="117">
        <v>1</v>
      </c>
      <c r="G17" s="108">
        <v>2</v>
      </c>
      <c r="H17" s="108">
        <v>2</v>
      </c>
      <c r="I17" s="141"/>
    </row>
    <row r="18" s="82" customFormat="1" customHeight="1" spans="1:9">
      <c r="A18" s="108"/>
      <c r="B18" s="115"/>
      <c r="C18" s="120" t="s">
        <v>57</v>
      </c>
      <c r="D18" s="112" t="s">
        <v>58</v>
      </c>
      <c r="E18" s="108" t="s">
        <v>56</v>
      </c>
      <c r="F18" s="117">
        <v>1</v>
      </c>
      <c r="G18" s="108">
        <v>2</v>
      </c>
      <c r="H18" s="108">
        <v>2</v>
      </c>
      <c r="I18" s="141"/>
    </row>
    <row r="19" s="82" customFormat="1" customHeight="1" spans="1:9">
      <c r="A19" s="108"/>
      <c r="B19" s="115"/>
      <c r="C19" s="121" t="s">
        <v>59</v>
      </c>
      <c r="D19" s="112" t="s">
        <v>60</v>
      </c>
      <c r="E19" s="108" t="s">
        <v>56</v>
      </c>
      <c r="F19" s="117">
        <v>1</v>
      </c>
      <c r="G19" s="108">
        <v>2</v>
      </c>
      <c r="H19" s="108">
        <v>2</v>
      </c>
      <c r="I19" s="141"/>
    </row>
    <row r="20" s="82" customFormat="1" customHeight="1" spans="1:9">
      <c r="A20" s="108"/>
      <c r="B20" s="115"/>
      <c r="C20" s="121" t="s">
        <v>61</v>
      </c>
      <c r="D20" s="112" t="s">
        <v>62</v>
      </c>
      <c r="E20" s="108" t="s">
        <v>48</v>
      </c>
      <c r="F20" s="114">
        <v>0.9428</v>
      </c>
      <c r="G20" s="108">
        <v>2</v>
      </c>
      <c r="H20" s="108">
        <v>2</v>
      </c>
      <c r="I20" s="141"/>
    </row>
    <row r="21" s="82" customFormat="1" customHeight="1" spans="1:9">
      <c r="A21" s="108"/>
      <c r="B21" s="122"/>
      <c r="C21" s="121" t="s">
        <v>63</v>
      </c>
      <c r="D21" s="112" t="s">
        <v>64</v>
      </c>
      <c r="E21" s="108" t="s">
        <v>54</v>
      </c>
      <c r="F21" s="117">
        <v>1</v>
      </c>
      <c r="G21" s="108">
        <v>2</v>
      </c>
      <c r="H21" s="108">
        <v>2</v>
      </c>
      <c r="I21" s="141"/>
    </row>
    <row r="22" s="82" customFormat="1" customHeight="1" spans="1:9">
      <c r="A22" s="108"/>
      <c r="B22" s="123" t="s">
        <v>65</v>
      </c>
      <c r="C22" s="111" t="s">
        <v>66</v>
      </c>
      <c r="D22" s="112" t="s">
        <v>67</v>
      </c>
      <c r="E22" s="108" t="s">
        <v>68</v>
      </c>
      <c r="F22" s="114">
        <v>0.9882</v>
      </c>
      <c r="G22" s="108">
        <v>2</v>
      </c>
      <c r="H22" s="108">
        <v>2</v>
      </c>
      <c r="I22" s="141"/>
    </row>
    <row r="23" s="82" customFormat="1" customHeight="1" spans="1:9">
      <c r="A23" s="108"/>
      <c r="B23" s="124"/>
      <c r="C23" s="116"/>
      <c r="D23" s="15" t="s">
        <v>69</v>
      </c>
      <c r="E23" s="125" t="s">
        <v>68</v>
      </c>
      <c r="F23" s="126">
        <v>0.9986</v>
      </c>
      <c r="G23" s="108">
        <v>2</v>
      </c>
      <c r="H23" s="108">
        <v>2</v>
      </c>
      <c r="I23" s="141"/>
    </row>
    <row r="24" s="82" customFormat="1" customHeight="1" spans="1:9">
      <c r="A24" s="108"/>
      <c r="B24" s="124"/>
      <c r="C24" s="116"/>
      <c r="D24" s="15" t="s">
        <v>70</v>
      </c>
      <c r="E24" s="127" t="s">
        <v>71</v>
      </c>
      <c r="F24" s="127">
        <v>0.95</v>
      </c>
      <c r="G24" s="108">
        <v>2</v>
      </c>
      <c r="H24" s="108">
        <v>2</v>
      </c>
      <c r="I24" s="141"/>
    </row>
    <row r="25" s="82" customFormat="1" ht="29" customHeight="1" spans="1:9">
      <c r="A25" s="108"/>
      <c r="B25" s="124"/>
      <c r="C25" s="116"/>
      <c r="D25" s="15" t="s">
        <v>72</v>
      </c>
      <c r="E25" s="127">
        <v>1</v>
      </c>
      <c r="F25" s="127">
        <v>1</v>
      </c>
      <c r="G25" s="125">
        <v>2</v>
      </c>
      <c r="H25" s="125">
        <v>2</v>
      </c>
      <c r="I25" s="142"/>
    </row>
    <row r="26" s="82" customFormat="1" ht="29" customHeight="1" spans="1:9">
      <c r="A26" s="108"/>
      <c r="B26" s="124"/>
      <c r="C26" s="116"/>
      <c r="D26" s="15" t="s">
        <v>73</v>
      </c>
      <c r="E26" s="127">
        <v>1</v>
      </c>
      <c r="F26" s="127">
        <v>1</v>
      </c>
      <c r="G26" s="125">
        <v>2</v>
      </c>
      <c r="H26" s="125">
        <v>2</v>
      </c>
      <c r="I26" s="143"/>
    </row>
    <row r="27" s="82" customFormat="1" customHeight="1" spans="1:9">
      <c r="A27" s="108"/>
      <c r="B27" s="124"/>
      <c r="C27" s="116"/>
      <c r="D27" s="15" t="s">
        <v>74</v>
      </c>
      <c r="E27" s="127">
        <v>1</v>
      </c>
      <c r="F27" s="126" t="s">
        <v>75</v>
      </c>
      <c r="G27" s="125">
        <v>2</v>
      </c>
      <c r="H27" s="125">
        <v>2</v>
      </c>
      <c r="I27" s="142"/>
    </row>
    <row r="28" s="82" customFormat="1" customHeight="1" spans="1:9">
      <c r="A28" s="108"/>
      <c r="B28" s="124"/>
      <c r="C28" s="116"/>
      <c r="D28" s="15" t="s">
        <v>76</v>
      </c>
      <c r="E28" s="125" t="s">
        <v>77</v>
      </c>
      <c r="F28" s="126" t="s">
        <v>78</v>
      </c>
      <c r="G28" s="125">
        <v>2</v>
      </c>
      <c r="H28" s="125">
        <v>1.89</v>
      </c>
      <c r="I28" s="144" t="s">
        <v>79</v>
      </c>
    </row>
    <row r="29" s="82" customFormat="1" customHeight="1" spans="1:9">
      <c r="A29" s="108"/>
      <c r="B29" s="124"/>
      <c r="C29" s="116"/>
      <c r="D29" s="15" t="s">
        <v>80</v>
      </c>
      <c r="E29" s="127" t="s">
        <v>81</v>
      </c>
      <c r="F29" s="127" t="s">
        <v>82</v>
      </c>
      <c r="G29" s="125">
        <v>2</v>
      </c>
      <c r="H29" s="125">
        <v>1.99</v>
      </c>
      <c r="I29" s="143"/>
    </row>
    <row r="30" s="82" customFormat="1" customHeight="1" spans="1:9">
      <c r="A30" s="108"/>
      <c r="B30" s="124"/>
      <c r="C30" s="116"/>
      <c r="D30" s="15" t="s">
        <v>83</v>
      </c>
      <c r="E30" s="127" t="s">
        <v>46</v>
      </c>
      <c r="F30" s="126">
        <v>0.9298</v>
      </c>
      <c r="G30" s="125">
        <v>2</v>
      </c>
      <c r="H30" s="125">
        <v>2</v>
      </c>
      <c r="I30" s="142"/>
    </row>
    <row r="31" s="82" customFormat="1" customHeight="1" spans="1:9">
      <c r="A31" s="108"/>
      <c r="B31" s="124"/>
      <c r="C31" s="116"/>
      <c r="D31" s="15" t="s">
        <v>84</v>
      </c>
      <c r="E31" s="125" t="s">
        <v>85</v>
      </c>
      <c r="F31" s="126">
        <v>0.0135</v>
      </c>
      <c r="G31" s="125">
        <v>2</v>
      </c>
      <c r="H31" s="125">
        <v>1.24</v>
      </c>
      <c r="I31" s="142" t="s">
        <v>79</v>
      </c>
    </row>
    <row r="32" s="82" customFormat="1" customHeight="1" spans="1:9">
      <c r="A32" s="108"/>
      <c r="B32" s="124"/>
      <c r="C32" s="116"/>
      <c r="D32" s="15" t="s">
        <v>86</v>
      </c>
      <c r="E32" s="127">
        <v>1</v>
      </c>
      <c r="F32" s="127">
        <v>1</v>
      </c>
      <c r="G32" s="125">
        <v>2</v>
      </c>
      <c r="H32" s="125">
        <v>2</v>
      </c>
      <c r="I32" s="142"/>
    </row>
    <row r="33" s="82" customFormat="1" ht="36" customHeight="1" spans="1:9">
      <c r="A33" s="108"/>
      <c r="B33" s="124"/>
      <c r="C33" s="116"/>
      <c r="D33" s="15" t="s">
        <v>87</v>
      </c>
      <c r="E33" s="127">
        <v>1</v>
      </c>
      <c r="F33" s="127">
        <v>1</v>
      </c>
      <c r="G33" s="125">
        <v>2</v>
      </c>
      <c r="H33" s="125">
        <v>2</v>
      </c>
      <c r="I33" s="142"/>
    </row>
    <row r="34" s="82" customFormat="1" ht="35.25" customHeight="1" spans="1:9">
      <c r="A34" s="108"/>
      <c r="B34" s="124"/>
      <c r="C34" s="116"/>
      <c r="D34" s="112" t="s">
        <v>88</v>
      </c>
      <c r="E34" s="117">
        <v>1</v>
      </c>
      <c r="F34" s="117">
        <v>1</v>
      </c>
      <c r="G34" s="108">
        <v>2</v>
      </c>
      <c r="H34" s="108">
        <v>2</v>
      </c>
      <c r="I34" s="141"/>
    </row>
    <row r="35" s="82" customFormat="1" ht="35.25" customHeight="1" spans="1:9">
      <c r="A35" s="108"/>
      <c r="B35" s="124"/>
      <c r="C35" s="116"/>
      <c r="D35" s="112" t="s">
        <v>89</v>
      </c>
      <c r="E35" s="117">
        <v>1</v>
      </c>
      <c r="F35" s="117">
        <v>1</v>
      </c>
      <c r="G35" s="108">
        <v>2</v>
      </c>
      <c r="H35" s="108">
        <v>2</v>
      </c>
      <c r="I35" s="141"/>
    </row>
    <row r="36" s="82" customFormat="1" ht="35.25" customHeight="1" spans="1:9">
      <c r="A36" s="108"/>
      <c r="B36" s="124"/>
      <c r="C36" s="116"/>
      <c r="D36" s="15" t="s">
        <v>90</v>
      </c>
      <c r="E36" s="125" t="s">
        <v>68</v>
      </c>
      <c r="F36" s="127">
        <v>0.99</v>
      </c>
      <c r="G36" s="108">
        <v>2</v>
      </c>
      <c r="H36" s="108">
        <v>2</v>
      </c>
      <c r="I36" s="141"/>
    </row>
    <row r="37" s="82" customFormat="1" ht="35.25" customHeight="1" spans="1:9">
      <c r="A37" s="108"/>
      <c r="B37" s="124"/>
      <c r="C37" s="116"/>
      <c r="D37" s="15" t="s">
        <v>91</v>
      </c>
      <c r="E37" s="125" t="s">
        <v>92</v>
      </c>
      <c r="F37" s="127">
        <v>1</v>
      </c>
      <c r="G37" s="108">
        <v>2</v>
      </c>
      <c r="H37" s="108">
        <v>2</v>
      </c>
      <c r="I37" s="141"/>
    </row>
    <row r="38" s="82" customFormat="1" ht="35.25" customHeight="1" spans="1:9">
      <c r="A38" s="108"/>
      <c r="B38" s="124"/>
      <c r="C38" s="116"/>
      <c r="D38" s="15" t="s">
        <v>93</v>
      </c>
      <c r="E38" s="125" t="s">
        <v>92</v>
      </c>
      <c r="F38" s="127">
        <v>1</v>
      </c>
      <c r="G38" s="108">
        <v>2</v>
      </c>
      <c r="H38" s="108">
        <v>2</v>
      </c>
      <c r="I38" s="141"/>
    </row>
    <row r="39" s="82" customFormat="1" ht="35.25" customHeight="1" spans="1:9">
      <c r="A39" s="108"/>
      <c r="B39" s="124"/>
      <c r="C39" s="116"/>
      <c r="D39" s="15" t="s">
        <v>94</v>
      </c>
      <c r="E39" s="125" t="s">
        <v>92</v>
      </c>
      <c r="F39" s="127">
        <v>1</v>
      </c>
      <c r="G39" s="108">
        <v>2</v>
      </c>
      <c r="H39" s="108">
        <v>2</v>
      </c>
      <c r="I39" s="141"/>
    </row>
    <row r="40" s="82" customFormat="1" ht="35.25" customHeight="1" spans="1:9">
      <c r="A40" s="108"/>
      <c r="B40" s="124"/>
      <c r="C40" s="116"/>
      <c r="D40" s="15" t="s">
        <v>95</v>
      </c>
      <c r="E40" s="125" t="s">
        <v>92</v>
      </c>
      <c r="F40" s="127">
        <v>1</v>
      </c>
      <c r="G40" s="108">
        <v>2</v>
      </c>
      <c r="H40" s="108">
        <v>2</v>
      </c>
      <c r="I40" s="141"/>
    </row>
    <row r="41" s="82" customFormat="1" ht="35.25" customHeight="1" spans="1:9">
      <c r="A41" s="108"/>
      <c r="B41" s="124"/>
      <c r="C41" s="116"/>
      <c r="D41" s="15" t="s">
        <v>96</v>
      </c>
      <c r="E41" s="125" t="s">
        <v>92</v>
      </c>
      <c r="F41" s="127">
        <v>1</v>
      </c>
      <c r="G41" s="108">
        <v>2</v>
      </c>
      <c r="H41" s="108">
        <v>2</v>
      </c>
      <c r="I41" s="141"/>
    </row>
    <row r="42" s="82" customFormat="1" customHeight="1" spans="1:9">
      <c r="A42" s="108"/>
      <c r="B42" s="124"/>
      <c r="C42" s="128"/>
      <c r="D42" s="15" t="s">
        <v>97</v>
      </c>
      <c r="E42" s="125" t="s">
        <v>98</v>
      </c>
      <c r="F42" s="127">
        <v>1</v>
      </c>
      <c r="G42" s="108">
        <v>2</v>
      </c>
      <c r="H42" s="108">
        <v>2</v>
      </c>
      <c r="I42" s="141"/>
    </row>
    <row r="43" s="82" customFormat="1" customHeight="1" spans="1:9">
      <c r="A43" s="108"/>
      <c r="B43" s="124"/>
      <c r="C43" s="108" t="s">
        <v>99</v>
      </c>
      <c r="D43" s="15" t="s">
        <v>100</v>
      </c>
      <c r="E43" s="125" t="s">
        <v>101</v>
      </c>
      <c r="F43" s="127">
        <v>0.27</v>
      </c>
      <c r="G43" s="108">
        <v>2</v>
      </c>
      <c r="H43" s="108">
        <v>2</v>
      </c>
      <c r="I43" s="141"/>
    </row>
    <row r="44" s="82" customFormat="1" ht="62" customHeight="1" spans="1:9">
      <c r="A44" s="108"/>
      <c r="B44" s="124"/>
      <c r="C44" s="108"/>
      <c r="D44" s="15" t="s">
        <v>102</v>
      </c>
      <c r="E44" s="125" t="s">
        <v>103</v>
      </c>
      <c r="F44" s="126">
        <v>0.2134</v>
      </c>
      <c r="G44" s="108">
        <v>2</v>
      </c>
      <c r="H44" s="108">
        <v>2</v>
      </c>
      <c r="I44" s="141"/>
    </row>
    <row r="45" s="82" customFormat="1" ht="19.5" customHeight="1" spans="1:9">
      <c r="A45" s="108"/>
      <c r="B45" s="124"/>
      <c r="C45" s="111" t="s">
        <v>104</v>
      </c>
      <c r="D45" s="129" t="s">
        <v>105</v>
      </c>
      <c r="E45" s="108" t="s">
        <v>106</v>
      </c>
      <c r="F45" s="117">
        <v>1</v>
      </c>
      <c r="G45" s="108">
        <v>2</v>
      </c>
      <c r="H45" s="108">
        <v>2</v>
      </c>
      <c r="I45" s="141"/>
    </row>
    <row r="46" s="82" customFormat="1" customHeight="1" spans="1:9">
      <c r="A46" s="108"/>
      <c r="B46" s="130"/>
      <c r="C46" s="118"/>
      <c r="D46" s="129" t="s">
        <v>107</v>
      </c>
      <c r="E46" s="108" t="s">
        <v>108</v>
      </c>
      <c r="F46" s="117">
        <v>1</v>
      </c>
      <c r="G46" s="108">
        <v>2</v>
      </c>
      <c r="H46" s="108">
        <v>2</v>
      </c>
      <c r="I46" s="141"/>
    </row>
    <row r="47" s="82" customFormat="1" customHeight="1" spans="1:9">
      <c r="A47" s="108"/>
      <c r="B47" s="131" t="s">
        <v>109</v>
      </c>
      <c r="C47" s="120" t="s">
        <v>110</v>
      </c>
      <c r="D47" s="112" t="s">
        <v>111</v>
      </c>
      <c r="E47" s="108" t="s">
        <v>112</v>
      </c>
      <c r="F47" s="117">
        <v>1</v>
      </c>
      <c r="G47" s="108">
        <v>3</v>
      </c>
      <c r="H47" s="108">
        <v>3</v>
      </c>
      <c r="I47" s="141"/>
    </row>
    <row r="48" s="82" customFormat="1" customHeight="1" spans="1:9">
      <c r="A48" s="108"/>
      <c r="B48" s="115"/>
      <c r="C48" s="121" t="s">
        <v>113</v>
      </c>
      <c r="D48" s="112" t="s">
        <v>114</v>
      </c>
      <c r="E48" s="108" t="s">
        <v>112</v>
      </c>
      <c r="F48" s="117">
        <v>1</v>
      </c>
      <c r="G48" s="108">
        <v>3</v>
      </c>
      <c r="H48" s="108">
        <v>3</v>
      </c>
      <c r="I48" s="141"/>
    </row>
    <row r="49" s="82" customFormat="1" customHeight="1" spans="1:9">
      <c r="A49" s="108"/>
      <c r="B49" s="115"/>
      <c r="C49" s="111" t="s">
        <v>115</v>
      </c>
      <c r="D49" s="132" t="s">
        <v>116</v>
      </c>
      <c r="E49" s="108" t="s">
        <v>112</v>
      </c>
      <c r="F49" s="117">
        <v>1</v>
      </c>
      <c r="G49" s="108">
        <v>4</v>
      </c>
      <c r="H49" s="108">
        <v>4</v>
      </c>
      <c r="I49" s="141"/>
    </row>
    <row r="50" s="82" customFormat="1" customHeight="1" spans="1:9">
      <c r="A50" s="108"/>
      <c r="B50" s="108" t="s">
        <v>117</v>
      </c>
      <c r="C50" s="133" t="s">
        <v>117</v>
      </c>
      <c r="D50" s="132" t="s">
        <v>118</v>
      </c>
      <c r="E50" s="108" t="s">
        <v>119</v>
      </c>
      <c r="F50" s="117">
        <v>0.9</v>
      </c>
      <c r="G50" s="108">
        <v>10</v>
      </c>
      <c r="H50" s="108">
        <v>10</v>
      </c>
      <c r="I50" s="141"/>
    </row>
    <row r="51" s="82" customFormat="1" customHeight="1" spans="1:9">
      <c r="A51" s="93" t="s">
        <v>120</v>
      </c>
      <c r="B51" s="134"/>
      <c r="C51" s="134"/>
      <c r="D51" s="134"/>
      <c r="E51" s="134"/>
      <c r="F51" s="134"/>
      <c r="G51" s="94"/>
      <c r="H51" s="98">
        <f>SUM(H12:H50)+I4</f>
        <v>96.6549395334996</v>
      </c>
      <c r="I51" s="141"/>
    </row>
    <row r="52" s="82" customFormat="1" customHeight="1" spans="1:9">
      <c r="A52" s="135" t="s">
        <v>121</v>
      </c>
      <c r="B52" s="136"/>
      <c r="C52" s="136"/>
      <c r="D52" s="136"/>
      <c r="E52" s="136"/>
      <c r="F52" s="136"/>
      <c r="G52" s="136"/>
      <c r="H52" s="136"/>
      <c r="I52" s="145"/>
    </row>
    <row r="53" s="83" customFormat="1" ht="47.25" customHeight="1" spans="1:9">
      <c r="A53" s="137" t="s">
        <v>122</v>
      </c>
      <c r="B53" s="137"/>
      <c r="C53" s="137"/>
      <c r="D53" s="137"/>
      <c r="E53" s="137"/>
      <c r="F53" s="137"/>
      <c r="G53" s="137"/>
      <c r="H53" s="137"/>
      <c r="I53" s="137"/>
    </row>
    <row r="54" s="83" customFormat="1" ht="45.75" customHeight="1" spans="1:9">
      <c r="A54" s="137" t="s">
        <v>123</v>
      </c>
      <c r="B54" s="137"/>
      <c r="C54" s="137"/>
      <c r="D54" s="137"/>
      <c r="E54" s="137"/>
      <c r="F54" s="137"/>
      <c r="G54" s="137"/>
      <c r="H54" s="137"/>
      <c r="I54" s="137"/>
    </row>
    <row r="55" s="82" customFormat="1" customHeight="1"/>
    <row r="56" s="82" customFormat="1" customHeight="1"/>
    <row r="57" s="82" customFormat="1" customHeight="1"/>
    <row r="58" s="82" customFormat="1" customHeight="1"/>
    <row r="59" s="82" customFormat="1" customHeight="1" spans="16365:16367">
      <c r="XEK59" s="84"/>
      <c r="XEL59" s="84"/>
      <c r="XEM59" s="84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51:G51"/>
    <mergeCell ref="A52:I52"/>
    <mergeCell ref="A53:I53"/>
    <mergeCell ref="A54:I54"/>
    <mergeCell ref="A3:A6"/>
    <mergeCell ref="A7:A10"/>
    <mergeCell ref="A11:A50"/>
    <mergeCell ref="B12:B21"/>
    <mergeCell ref="B22:B46"/>
    <mergeCell ref="B47:B49"/>
    <mergeCell ref="C12:C15"/>
    <mergeCell ref="C16:C17"/>
    <mergeCell ref="C22:C42"/>
    <mergeCell ref="C43:C44"/>
    <mergeCell ref="C45:C46"/>
    <mergeCell ref="I28:I29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1" sqref="K11"/>
    </sheetView>
  </sheetViews>
  <sheetFormatPr defaultColWidth="9" defaultRowHeight="20.1" customHeight="1" outlineLevelRow="7"/>
  <cols>
    <col min="1" max="1" width="8.12727272727273" style="43" customWidth="1"/>
    <col min="2" max="2" width="26.3727272727273" customWidth="1"/>
    <col min="3" max="3" width="27.3727272727273" customWidth="1"/>
    <col min="4" max="4" width="12.6272727272727" customWidth="1"/>
    <col min="5" max="6" width="13.2545454545455" customWidth="1"/>
    <col min="7" max="11" width="12.6272727272727" customWidth="1"/>
  </cols>
  <sheetData>
    <row r="1" ht="47.25" customHeight="1" spans="1:11">
      <c r="A1" s="44" t="s">
        <v>124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="55" customFormat="1" customHeight="1" spans="1:11">
      <c r="A2" s="45" t="s">
        <v>125</v>
      </c>
      <c r="B2" s="46" t="s">
        <v>126</v>
      </c>
      <c r="C2" s="47" t="s">
        <v>127</v>
      </c>
      <c r="D2" s="46" t="s">
        <v>128</v>
      </c>
      <c r="E2" s="46"/>
      <c r="F2" s="46"/>
      <c r="G2" s="46"/>
      <c r="H2" s="46"/>
      <c r="I2" s="46"/>
      <c r="J2" s="45" t="s">
        <v>129</v>
      </c>
      <c r="K2" s="45" t="s">
        <v>130</v>
      </c>
    </row>
    <row r="3" s="55" customFormat="1" customHeight="1" spans="1:11">
      <c r="A3" s="50"/>
      <c r="B3" s="46"/>
      <c r="C3" s="47"/>
      <c r="D3" s="46" t="s">
        <v>16</v>
      </c>
      <c r="E3" s="46"/>
      <c r="F3" s="46"/>
      <c r="G3" s="46"/>
      <c r="H3" s="46" t="s">
        <v>131</v>
      </c>
      <c r="I3" s="46" t="s">
        <v>132</v>
      </c>
      <c r="J3" s="50"/>
      <c r="K3" s="50"/>
    </row>
    <row r="4" s="55" customFormat="1" customHeight="1" spans="1:11">
      <c r="A4" s="52"/>
      <c r="B4" s="46"/>
      <c r="C4" s="47"/>
      <c r="D4" s="47" t="s">
        <v>133</v>
      </c>
      <c r="E4" s="46" t="s">
        <v>134</v>
      </c>
      <c r="F4" s="46" t="s">
        <v>135</v>
      </c>
      <c r="G4" s="46" t="s">
        <v>136</v>
      </c>
      <c r="H4" s="46"/>
      <c r="I4" s="47"/>
      <c r="J4" s="52"/>
      <c r="K4" s="50"/>
    </row>
    <row r="5" s="1" customFormat="1" customHeight="1" spans="1:11">
      <c r="A5" s="53">
        <v>1</v>
      </c>
      <c r="B5" s="53" t="s">
        <v>137</v>
      </c>
      <c r="C5" s="53" t="s">
        <v>138</v>
      </c>
      <c r="D5" s="57">
        <f>SUM(E5:G5)</f>
        <v>305</v>
      </c>
      <c r="E5" s="57">
        <v>305</v>
      </c>
      <c r="F5" s="57">
        <v>0</v>
      </c>
      <c r="G5" s="57">
        <v>0</v>
      </c>
      <c r="H5" s="56">
        <v>304.95</v>
      </c>
      <c r="I5" s="63">
        <f>H5/D5</f>
        <v>0.99983606557377</v>
      </c>
      <c r="J5" s="57">
        <v>96</v>
      </c>
      <c r="K5" s="53" t="s">
        <v>23</v>
      </c>
    </row>
    <row r="6" s="1" customFormat="1" customHeight="1" spans="1:11">
      <c r="A6" s="53">
        <v>2</v>
      </c>
      <c r="B6" s="59" t="s">
        <v>139</v>
      </c>
      <c r="C6" s="53" t="s">
        <v>138</v>
      </c>
      <c r="D6" s="57">
        <f>E6+F6+G6</f>
        <v>70</v>
      </c>
      <c r="E6" s="57">
        <v>70</v>
      </c>
      <c r="F6" s="57">
        <v>0</v>
      </c>
      <c r="G6" s="57">
        <v>0</v>
      </c>
      <c r="H6" s="56">
        <v>70</v>
      </c>
      <c r="I6" s="63">
        <f>H6/D6</f>
        <v>1</v>
      </c>
      <c r="J6" s="53"/>
      <c r="K6" s="53"/>
    </row>
    <row r="7" s="1" customFormat="1" customHeight="1" spans="1:11">
      <c r="A7" s="53">
        <v>3</v>
      </c>
      <c r="B7" s="59" t="s">
        <v>140</v>
      </c>
      <c r="C7" s="53" t="s">
        <v>138</v>
      </c>
      <c r="D7" s="57">
        <f>E7+F7+G7</f>
        <v>430</v>
      </c>
      <c r="E7" s="57">
        <v>430</v>
      </c>
      <c r="F7" s="57">
        <v>0</v>
      </c>
      <c r="G7" s="57">
        <v>0</v>
      </c>
      <c r="H7" s="56">
        <v>337.21</v>
      </c>
      <c r="I7" s="63">
        <f>H7/D7</f>
        <v>0.784209302325581</v>
      </c>
      <c r="J7" s="53"/>
      <c r="K7" s="53"/>
    </row>
    <row r="8" s="1" customFormat="1" customHeight="1" spans="1:11">
      <c r="A8" s="58" t="s">
        <v>141</v>
      </c>
      <c r="B8" s="59"/>
      <c r="C8" s="60"/>
      <c r="D8" s="57">
        <f>SUM(D5:D7)</f>
        <v>805</v>
      </c>
      <c r="E8" s="57">
        <f>SUM(E5:E7)</f>
        <v>805</v>
      </c>
      <c r="F8" s="57">
        <f>SUM(F5:F7)</f>
        <v>0</v>
      </c>
      <c r="G8" s="57">
        <f>SUM(G5:G7)</f>
        <v>0</v>
      </c>
      <c r="H8" s="57">
        <f>SUM(H5:H7)</f>
        <v>712.16</v>
      </c>
      <c r="I8" s="63">
        <f>H8/D8</f>
        <v>0.884670807453416</v>
      </c>
      <c r="J8" s="53" t="s">
        <v>23</v>
      </c>
      <c r="K8" s="53" t="s">
        <v>23</v>
      </c>
    </row>
  </sheetData>
  <mergeCells count="11">
    <mergeCell ref="A1:K1"/>
    <mergeCell ref="D2:I2"/>
    <mergeCell ref="D3:G3"/>
    <mergeCell ref="A8:C8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  <ignoredErrors>
    <ignoredError sqref="D5 F5:G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zoomScale="69" zoomScaleNormal="69" topLeftCell="A10" workbookViewId="0">
      <selection activeCell="I26" sqref="I26:J30"/>
    </sheetView>
  </sheetViews>
  <sheetFormatPr defaultColWidth="9" defaultRowHeight="14"/>
  <cols>
    <col min="1" max="1" width="13.8727272727273" customWidth="1"/>
    <col min="2" max="2" width="13.5" customWidth="1"/>
    <col min="3" max="3" width="20.8727272727273" customWidth="1"/>
    <col min="4" max="4" width="15" customWidth="1"/>
    <col min="5" max="5" width="17.5" customWidth="1"/>
    <col min="6" max="6" width="2.37272727272727" customWidth="1"/>
    <col min="7" max="7" width="15.7545454545455" customWidth="1"/>
    <col min="8" max="8" width="15" customWidth="1"/>
    <col min="9" max="9" width="9.75454545454545" customWidth="1"/>
    <col min="10" max="10" width="0.872727272727273" customWidth="1"/>
    <col min="11" max="11" width="9.37272727272727" customWidth="1"/>
    <col min="12" max="12" width="1" customWidth="1"/>
    <col min="13" max="13" width="10.1272727272727" customWidth="1"/>
    <col min="14" max="14" width="18.1272727272727" customWidth="1"/>
  </cols>
  <sheetData>
    <row r="1" ht="42" customHeight="1" spans="1:14">
      <c r="A1" s="2" t="s">
        <v>142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0.1" customHeight="1" spans="1:14">
      <c r="A2" s="3" t="s">
        <v>126</v>
      </c>
      <c r="B2" s="3"/>
      <c r="C2" s="3" t="s">
        <v>137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.1" customHeight="1" spans="1:14">
      <c r="A3" s="3" t="s">
        <v>127</v>
      </c>
      <c r="B3" s="3"/>
      <c r="C3" s="3" t="s">
        <v>138</v>
      </c>
      <c r="D3" s="3"/>
      <c r="E3" s="3"/>
      <c r="F3" s="3"/>
      <c r="G3" s="3"/>
      <c r="H3" s="3" t="s">
        <v>143</v>
      </c>
      <c r="I3" s="3"/>
      <c r="J3" s="3" t="s">
        <v>13</v>
      </c>
      <c r="K3" s="3"/>
      <c r="L3" s="3"/>
      <c r="M3" s="3"/>
      <c r="N3" s="3"/>
    </row>
    <row r="4" s="1" customFormat="1" ht="20.1" customHeight="1" spans="1:14">
      <c r="A4" s="3" t="s">
        <v>128</v>
      </c>
      <c r="B4" s="3"/>
      <c r="C4" s="3"/>
      <c r="D4" s="3"/>
      <c r="E4" s="3" t="s">
        <v>15</v>
      </c>
      <c r="F4" s="3" t="s">
        <v>144</v>
      </c>
      <c r="G4" s="3"/>
      <c r="H4" s="3" t="s">
        <v>145</v>
      </c>
      <c r="I4" s="3"/>
      <c r="J4" s="3" t="s">
        <v>19</v>
      </c>
      <c r="K4" s="3"/>
      <c r="L4" s="3" t="s">
        <v>146</v>
      </c>
      <c r="M4" s="3"/>
      <c r="N4" s="3" t="s">
        <v>20</v>
      </c>
    </row>
    <row r="5" s="1" customFormat="1" ht="20.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20.1" customHeight="1" spans="1:14">
      <c r="A6" s="3"/>
      <c r="B6" s="3"/>
      <c r="C6" s="5" t="s">
        <v>147</v>
      </c>
      <c r="D6" s="5"/>
      <c r="E6" s="6">
        <v>207</v>
      </c>
      <c r="F6" s="6">
        <v>305</v>
      </c>
      <c r="G6" s="6"/>
      <c r="H6" s="7">
        <f>H7</f>
        <v>304.95</v>
      </c>
      <c r="I6" s="7"/>
      <c r="J6" s="3">
        <v>10</v>
      </c>
      <c r="K6" s="3"/>
      <c r="L6" s="35">
        <f>H6/F6</f>
        <v>0.99983606557377</v>
      </c>
      <c r="M6" s="35"/>
      <c r="N6" s="7">
        <f>L6*J6</f>
        <v>9.9983606557377</v>
      </c>
    </row>
    <row r="7" s="1" customFormat="1" ht="20.1" customHeight="1" spans="1:14">
      <c r="A7" s="3"/>
      <c r="B7" s="3"/>
      <c r="C7" s="3" t="s">
        <v>148</v>
      </c>
      <c r="D7" s="3"/>
      <c r="E7" s="6">
        <v>207</v>
      </c>
      <c r="F7" s="6">
        <v>305</v>
      </c>
      <c r="G7" s="6"/>
      <c r="H7" s="7">
        <v>304.95</v>
      </c>
      <c r="I7" s="7"/>
      <c r="J7" s="3" t="s">
        <v>23</v>
      </c>
      <c r="K7" s="3"/>
      <c r="L7" s="3" t="s">
        <v>23</v>
      </c>
      <c r="M7" s="3"/>
      <c r="N7" s="3" t="s">
        <v>23</v>
      </c>
    </row>
    <row r="8" s="1" customFormat="1" ht="20.1" customHeight="1" spans="1:14">
      <c r="A8" s="3"/>
      <c r="B8" s="3"/>
      <c r="C8" s="3" t="s">
        <v>149</v>
      </c>
      <c r="D8" s="3"/>
      <c r="E8" s="6">
        <v>0</v>
      </c>
      <c r="F8" s="6">
        <v>0</v>
      </c>
      <c r="G8" s="6"/>
      <c r="H8" s="6">
        <v>0</v>
      </c>
      <c r="I8" s="6"/>
      <c r="J8" s="3" t="s">
        <v>23</v>
      </c>
      <c r="K8" s="3"/>
      <c r="L8" s="3" t="s">
        <v>23</v>
      </c>
      <c r="M8" s="3"/>
      <c r="N8" s="3" t="s">
        <v>23</v>
      </c>
    </row>
    <row r="9" s="1" customFormat="1" ht="20.1" customHeight="1" spans="1:14">
      <c r="A9" s="3"/>
      <c r="B9" s="3"/>
      <c r="C9" s="3" t="s">
        <v>136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23</v>
      </c>
      <c r="K9" s="3"/>
      <c r="L9" s="3" t="s">
        <v>23</v>
      </c>
      <c r="M9" s="3"/>
      <c r="N9" s="3" t="s">
        <v>23</v>
      </c>
    </row>
    <row r="10" s="1" customFormat="1" ht="20.1" customHeight="1" spans="1:14">
      <c r="A10" s="3" t="s">
        <v>150</v>
      </c>
      <c r="B10" s="3" t="s">
        <v>26</v>
      </c>
      <c r="C10" s="3"/>
      <c r="D10" s="3"/>
      <c r="E10" s="3"/>
      <c r="F10" s="3"/>
      <c r="G10" s="3"/>
      <c r="H10" s="3" t="s">
        <v>151</v>
      </c>
      <c r="I10" s="3"/>
      <c r="J10" s="3"/>
      <c r="K10" s="3"/>
      <c r="L10" s="3"/>
      <c r="M10" s="3"/>
      <c r="N10" s="3"/>
    </row>
    <row r="11" s="1" customFormat="1" ht="89" customHeight="1" spans="1:14">
      <c r="A11" s="3"/>
      <c r="B11" s="12" t="s">
        <v>152</v>
      </c>
      <c r="C11" s="12"/>
      <c r="D11" s="12"/>
      <c r="E11" s="12"/>
      <c r="F11" s="12"/>
      <c r="G11" s="12"/>
      <c r="H11" s="12" t="s">
        <v>153</v>
      </c>
      <c r="I11" s="12"/>
      <c r="J11" s="12"/>
      <c r="K11" s="12"/>
      <c r="L11" s="12"/>
      <c r="M11" s="12"/>
      <c r="N11" s="12"/>
    </row>
    <row r="12" s="1" customFormat="1" ht="20.1" customHeight="1" spans="1:14">
      <c r="A12" s="64" t="s">
        <v>154</v>
      </c>
      <c r="B12" s="65" t="s">
        <v>35</v>
      </c>
      <c r="C12" s="65" t="s">
        <v>36</v>
      </c>
      <c r="D12" s="65" t="s">
        <v>37</v>
      </c>
      <c r="E12" s="65"/>
      <c r="F12" s="65"/>
      <c r="G12" s="65" t="s">
        <v>38</v>
      </c>
      <c r="H12" s="65" t="s">
        <v>39</v>
      </c>
      <c r="I12" s="65" t="s">
        <v>19</v>
      </c>
      <c r="J12" s="65"/>
      <c r="K12" s="72" t="s">
        <v>20</v>
      </c>
      <c r="L12" s="72"/>
      <c r="M12" s="72" t="s">
        <v>40</v>
      </c>
      <c r="N12" s="72"/>
    </row>
    <row r="13" s="1" customFormat="1" ht="20.1" customHeight="1" spans="1:14">
      <c r="A13" s="64"/>
      <c r="B13" s="65" t="s">
        <v>155</v>
      </c>
      <c r="C13" s="65" t="s">
        <v>156</v>
      </c>
      <c r="D13" s="66" t="s">
        <v>157</v>
      </c>
      <c r="E13" s="67"/>
      <c r="F13" s="68"/>
      <c r="G13" s="18" t="s">
        <v>158</v>
      </c>
      <c r="H13" s="69">
        <v>0.9882</v>
      </c>
      <c r="I13" s="73">
        <v>2.63</v>
      </c>
      <c r="J13" s="73"/>
      <c r="K13" s="74">
        <v>2.63</v>
      </c>
      <c r="L13" s="74"/>
      <c r="M13" s="72"/>
      <c r="N13" s="72"/>
    </row>
    <row r="14" s="1" customFormat="1" ht="20.1" customHeight="1" spans="1:14">
      <c r="A14" s="64"/>
      <c r="B14" s="65"/>
      <c r="C14" s="65"/>
      <c r="D14" s="66" t="s">
        <v>159</v>
      </c>
      <c r="E14" s="67"/>
      <c r="F14" s="68"/>
      <c r="G14" s="18" t="s">
        <v>160</v>
      </c>
      <c r="H14" s="69">
        <v>0.9986</v>
      </c>
      <c r="I14" s="73">
        <v>2.63</v>
      </c>
      <c r="J14" s="73"/>
      <c r="K14" s="74">
        <v>2.63</v>
      </c>
      <c r="L14" s="74"/>
      <c r="M14" s="72"/>
      <c r="N14" s="72"/>
    </row>
    <row r="15" s="1" customFormat="1" ht="20.1" customHeight="1" spans="1:14">
      <c r="A15" s="64"/>
      <c r="B15" s="65"/>
      <c r="C15" s="65"/>
      <c r="D15" s="66" t="s">
        <v>161</v>
      </c>
      <c r="E15" s="67"/>
      <c r="F15" s="68"/>
      <c r="G15" s="18" t="s">
        <v>162</v>
      </c>
      <c r="H15" s="69">
        <v>0.95</v>
      </c>
      <c r="I15" s="73">
        <v>2.63</v>
      </c>
      <c r="J15" s="73"/>
      <c r="K15" s="74">
        <v>2.63</v>
      </c>
      <c r="L15" s="74"/>
      <c r="M15" s="72"/>
      <c r="N15" s="72"/>
    </row>
    <row r="16" s="1" customFormat="1" ht="20.1" customHeight="1" spans="1:14">
      <c r="A16" s="64"/>
      <c r="B16" s="65"/>
      <c r="C16" s="65"/>
      <c r="D16" s="66" t="s">
        <v>163</v>
      </c>
      <c r="E16" s="67"/>
      <c r="F16" s="68"/>
      <c r="G16" s="18" t="s">
        <v>44</v>
      </c>
      <c r="H16" s="70">
        <v>1</v>
      </c>
      <c r="I16" s="73">
        <v>2.63</v>
      </c>
      <c r="J16" s="73"/>
      <c r="K16" s="74">
        <v>2.63</v>
      </c>
      <c r="L16" s="74"/>
      <c r="M16" s="72"/>
      <c r="N16" s="72"/>
    </row>
    <row r="17" s="1" customFormat="1" ht="20.1" customHeight="1" spans="1:14">
      <c r="A17" s="64"/>
      <c r="B17" s="65"/>
      <c r="C17" s="65"/>
      <c r="D17" s="66" t="s">
        <v>164</v>
      </c>
      <c r="E17" s="67"/>
      <c r="F17" s="68"/>
      <c r="G17" s="18" t="s">
        <v>44</v>
      </c>
      <c r="H17" s="70">
        <v>1</v>
      </c>
      <c r="I17" s="73">
        <v>2.63</v>
      </c>
      <c r="J17" s="73"/>
      <c r="K17" s="74">
        <v>2.63</v>
      </c>
      <c r="L17" s="74"/>
      <c r="M17" s="72"/>
      <c r="N17" s="72"/>
    </row>
    <row r="18" s="1" customFormat="1" ht="20.1" customHeight="1" spans="1:14">
      <c r="A18" s="64"/>
      <c r="B18" s="65"/>
      <c r="C18" s="65"/>
      <c r="D18" s="66" t="s">
        <v>165</v>
      </c>
      <c r="E18" s="67"/>
      <c r="F18" s="68"/>
      <c r="G18" s="18" t="s">
        <v>44</v>
      </c>
      <c r="H18" s="70">
        <v>1</v>
      </c>
      <c r="I18" s="73">
        <v>2.63</v>
      </c>
      <c r="J18" s="73"/>
      <c r="K18" s="74">
        <v>2.63</v>
      </c>
      <c r="L18" s="74"/>
      <c r="M18" s="72"/>
      <c r="N18" s="72"/>
    </row>
    <row r="19" s="1" customFormat="1" ht="20.1" customHeight="1" spans="1:14">
      <c r="A19" s="64"/>
      <c r="B19" s="65"/>
      <c r="C19" s="65"/>
      <c r="D19" s="66" t="s">
        <v>166</v>
      </c>
      <c r="E19" s="67"/>
      <c r="F19" s="68"/>
      <c r="G19" s="18" t="s">
        <v>44</v>
      </c>
      <c r="H19" s="70">
        <v>1</v>
      </c>
      <c r="I19" s="73">
        <v>2.63</v>
      </c>
      <c r="J19" s="73"/>
      <c r="K19" s="74">
        <v>2.63</v>
      </c>
      <c r="L19" s="74"/>
      <c r="M19" s="72"/>
      <c r="N19" s="72"/>
    </row>
    <row r="20" s="1" customFormat="1" ht="20.1" customHeight="1" spans="1:14">
      <c r="A20" s="64"/>
      <c r="B20" s="65"/>
      <c r="C20" s="65" t="s">
        <v>167</v>
      </c>
      <c r="D20" s="66" t="s">
        <v>168</v>
      </c>
      <c r="E20" s="67"/>
      <c r="F20" s="68"/>
      <c r="G20" s="18" t="s">
        <v>169</v>
      </c>
      <c r="H20" s="69">
        <v>0.9298</v>
      </c>
      <c r="I20" s="73">
        <v>2.63</v>
      </c>
      <c r="J20" s="73"/>
      <c r="K20" s="74">
        <v>2.63</v>
      </c>
      <c r="L20" s="74"/>
      <c r="M20" s="72"/>
      <c r="N20" s="72"/>
    </row>
    <row r="21" s="1" customFormat="1" ht="68" customHeight="1" spans="1:14">
      <c r="A21" s="64"/>
      <c r="B21" s="65"/>
      <c r="C21" s="65"/>
      <c r="D21" s="66" t="s">
        <v>170</v>
      </c>
      <c r="E21" s="67"/>
      <c r="F21" s="68"/>
      <c r="G21" s="18" t="s">
        <v>171</v>
      </c>
      <c r="H21" s="69">
        <v>0.0135</v>
      </c>
      <c r="I21" s="73">
        <v>2.63</v>
      </c>
      <c r="J21" s="73"/>
      <c r="K21" s="74">
        <v>1.65</v>
      </c>
      <c r="L21" s="74"/>
      <c r="M21" s="75" t="s">
        <v>79</v>
      </c>
      <c r="N21" s="75"/>
    </row>
    <row r="22" s="1" customFormat="1" ht="28" customHeight="1" spans="1:14">
      <c r="A22" s="64"/>
      <c r="B22" s="65"/>
      <c r="C22" s="65"/>
      <c r="D22" s="66" t="s">
        <v>172</v>
      </c>
      <c r="E22" s="67"/>
      <c r="F22" s="68"/>
      <c r="G22" s="18" t="s">
        <v>44</v>
      </c>
      <c r="H22" s="70">
        <v>1</v>
      </c>
      <c r="I22" s="73">
        <v>2.63</v>
      </c>
      <c r="J22" s="73"/>
      <c r="K22" s="74">
        <v>2.63</v>
      </c>
      <c r="L22" s="74"/>
      <c r="M22" s="76"/>
      <c r="N22" s="76"/>
    </row>
    <row r="23" s="1" customFormat="1" ht="20.1" customHeight="1" spans="1:14">
      <c r="A23" s="64"/>
      <c r="B23" s="65"/>
      <c r="C23" s="65"/>
      <c r="D23" s="66" t="s">
        <v>173</v>
      </c>
      <c r="E23" s="67"/>
      <c r="F23" s="68"/>
      <c r="G23" s="18" t="s">
        <v>44</v>
      </c>
      <c r="H23" s="70">
        <v>1</v>
      </c>
      <c r="I23" s="73">
        <v>2.63</v>
      </c>
      <c r="J23" s="73"/>
      <c r="K23" s="74">
        <v>2.63</v>
      </c>
      <c r="L23" s="74"/>
      <c r="M23" s="76"/>
      <c r="N23" s="76"/>
    </row>
    <row r="24" s="1" customFormat="1" ht="20.1" customHeight="1" spans="1:14">
      <c r="A24" s="64"/>
      <c r="B24" s="65"/>
      <c r="C24" s="65"/>
      <c r="D24" s="66" t="s">
        <v>174</v>
      </c>
      <c r="E24" s="67"/>
      <c r="F24" s="68"/>
      <c r="G24" s="18" t="s">
        <v>44</v>
      </c>
      <c r="H24" s="70">
        <v>1</v>
      </c>
      <c r="I24" s="73">
        <v>2.63</v>
      </c>
      <c r="J24" s="73"/>
      <c r="K24" s="74">
        <v>2.63</v>
      </c>
      <c r="L24" s="74"/>
      <c r="M24" s="77"/>
      <c r="N24" s="77"/>
    </row>
    <row r="25" s="1" customFormat="1" ht="20.1" customHeight="1" spans="1:14">
      <c r="A25" s="64"/>
      <c r="B25" s="65"/>
      <c r="C25" s="65"/>
      <c r="D25" s="66" t="s">
        <v>175</v>
      </c>
      <c r="E25" s="67"/>
      <c r="F25" s="68"/>
      <c r="G25" s="18" t="s">
        <v>176</v>
      </c>
      <c r="H25" s="70">
        <v>1</v>
      </c>
      <c r="I25" s="73">
        <v>2.63</v>
      </c>
      <c r="J25" s="73"/>
      <c r="K25" s="74">
        <v>2.63</v>
      </c>
      <c r="L25" s="74"/>
      <c r="M25" s="72"/>
      <c r="N25" s="72"/>
    </row>
    <row r="26" s="1" customFormat="1" ht="20.1" customHeight="1" spans="1:14">
      <c r="A26" s="64"/>
      <c r="B26" s="65"/>
      <c r="C26" s="65" t="s">
        <v>177</v>
      </c>
      <c r="D26" s="66" t="s">
        <v>178</v>
      </c>
      <c r="E26" s="67"/>
      <c r="F26" s="68"/>
      <c r="G26" s="18" t="s">
        <v>179</v>
      </c>
      <c r="H26" s="70">
        <v>0.99</v>
      </c>
      <c r="I26" s="73">
        <v>2.63</v>
      </c>
      <c r="J26" s="73"/>
      <c r="K26" s="74">
        <v>2.63</v>
      </c>
      <c r="L26" s="74"/>
      <c r="M26" s="72"/>
      <c r="N26" s="72"/>
    </row>
    <row r="27" s="1" customFormat="1" ht="20.1" customHeight="1" spans="1:14">
      <c r="A27" s="64"/>
      <c r="B27" s="65"/>
      <c r="C27" s="65"/>
      <c r="D27" s="66" t="s">
        <v>180</v>
      </c>
      <c r="E27" s="67"/>
      <c r="F27" s="68"/>
      <c r="G27" s="18" t="s">
        <v>92</v>
      </c>
      <c r="H27" s="70">
        <v>1</v>
      </c>
      <c r="I27" s="73">
        <v>2.63</v>
      </c>
      <c r="J27" s="73"/>
      <c r="K27" s="74">
        <v>2.63</v>
      </c>
      <c r="L27" s="74"/>
      <c r="M27" s="72"/>
      <c r="N27" s="72"/>
    </row>
    <row r="28" s="1" customFormat="1" ht="20.1" customHeight="1" spans="1:14">
      <c r="A28" s="64"/>
      <c r="B28" s="65"/>
      <c r="C28" s="65"/>
      <c r="D28" s="66" t="s">
        <v>181</v>
      </c>
      <c r="E28" s="67"/>
      <c r="F28" s="68"/>
      <c r="G28" s="18" t="s">
        <v>92</v>
      </c>
      <c r="H28" s="70">
        <v>1</v>
      </c>
      <c r="I28" s="73">
        <v>2.63</v>
      </c>
      <c r="J28" s="73"/>
      <c r="K28" s="74">
        <v>2.63</v>
      </c>
      <c r="L28" s="74"/>
      <c r="M28" s="72"/>
      <c r="N28" s="72"/>
    </row>
    <row r="29" s="1" customFormat="1" ht="20.1" customHeight="1" spans="1:14">
      <c r="A29" s="64"/>
      <c r="B29" s="65"/>
      <c r="C29" s="65"/>
      <c r="D29" s="66" t="s">
        <v>182</v>
      </c>
      <c r="E29" s="67"/>
      <c r="F29" s="68"/>
      <c r="G29" s="18" t="s">
        <v>92</v>
      </c>
      <c r="H29" s="70">
        <v>1</v>
      </c>
      <c r="I29" s="73">
        <v>2.63</v>
      </c>
      <c r="J29" s="73"/>
      <c r="K29" s="74">
        <v>2.63</v>
      </c>
      <c r="L29" s="74"/>
      <c r="M29" s="72"/>
      <c r="N29" s="72"/>
    </row>
    <row r="30" s="1" customFormat="1" ht="20.1" customHeight="1" spans="1:14">
      <c r="A30" s="64"/>
      <c r="B30" s="65"/>
      <c r="C30" s="65"/>
      <c r="D30" s="66" t="s">
        <v>183</v>
      </c>
      <c r="E30" s="67"/>
      <c r="F30" s="68"/>
      <c r="G30" s="65" t="s">
        <v>92</v>
      </c>
      <c r="H30" s="70">
        <v>1</v>
      </c>
      <c r="I30" s="73">
        <v>2.63</v>
      </c>
      <c r="J30" s="73"/>
      <c r="K30" s="74">
        <v>2.63</v>
      </c>
      <c r="L30" s="74"/>
      <c r="M30" s="72"/>
      <c r="N30" s="72"/>
    </row>
    <row r="31" s="1" customFormat="1" ht="20.1" customHeight="1" spans="1:14">
      <c r="A31" s="64"/>
      <c r="B31" s="65"/>
      <c r="C31" s="65" t="s">
        <v>184</v>
      </c>
      <c r="D31" s="66" t="s">
        <v>185</v>
      </c>
      <c r="E31" s="67" t="s">
        <v>185</v>
      </c>
      <c r="F31" s="68" t="s">
        <v>185</v>
      </c>
      <c r="G31" s="65" t="s">
        <v>98</v>
      </c>
      <c r="H31" s="70">
        <v>1</v>
      </c>
      <c r="I31" s="73">
        <v>2.66</v>
      </c>
      <c r="J31" s="73"/>
      <c r="K31" s="74">
        <v>2.66</v>
      </c>
      <c r="L31" s="74"/>
      <c r="M31" s="72"/>
      <c r="N31" s="72"/>
    </row>
    <row r="32" s="1" customFormat="1" ht="20.1" customHeight="1" spans="1:14">
      <c r="A32" s="64"/>
      <c r="B32" s="65" t="s">
        <v>186</v>
      </c>
      <c r="C32" s="65" t="s">
        <v>187</v>
      </c>
      <c r="D32" s="66" t="s">
        <v>188</v>
      </c>
      <c r="E32" s="67" t="s">
        <v>189</v>
      </c>
      <c r="F32" s="68" t="s">
        <v>189</v>
      </c>
      <c r="G32" s="18" t="s">
        <v>190</v>
      </c>
      <c r="H32" s="69">
        <v>0.27</v>
      </c>
      <c r="I32" s="78">
        <v>10</v>
      </c>
      <c r="J32" s="78"/>
      <c r="K32" s="79">
        <v>10</v>
      </c>
      <c r="L32" s="79"/>
      <c r="M32" s="72"/>
      <c r="N32" s="72"/>
    </row>
    <row r="33" s="1" customFormat="1" ht="20.1" customHeight="1" spans="1:14">
      <c r="A33" s="64"/>
      <c r="B33" s="65"/>
      <c r="C33" s="65" t="s">
        <v>191</v>
      </c>
      <c r="D33" s="66" t="s">
        <v>192</v>
      </c>
      <c r="E33" s="67"/>
      <c r="F33" s="68"/>
      <c r="G33" s="18" t="s">
        <v>193</v>
      </c>
      <c r="H33" s="69">
        <v>0.2134</v>
      </c>
      <c r="I33" s="78">
        <v>10</v>
      </c>
      <c r="J33" s="78"/>
      <c r="K33" s="79">
        <v>10</v>
      </c>
      <c r="L33" s="79"/>
      <c r="M33" s="72"/>
      <c r="N33" s="72"/>
    </row>
    <row r="34" s="1" customFormat="1" ht="20.1" customHeight="1" spans="1:14">
      <c r="A34" s="64"/>
      <c r="B34" s="65"/>
      <c r="C34" s="65" t="s">
        <v>194</v>
      </c>
      <c r="D34" s="66" t="s">
        <v>195</v>
      </c>
      <c r="E34" s="67"/>
      <c r="F34" s="68"/>
      <c r="G34" s="18" t="s">
        <v>54</v>
      </c>
      <c r="H34" s="70">
        <v>1</v>
      </c>
      <c r="I34" s="78">
        <v>10</v>
      </c>
      <c r="J34" s="78"/>
      <c r="K34" s="79">
        <v>10</v>
      </c>
      <c r="L34" s="79"/>
      <c r="M34" s="72"/>
      <c r="N34" s="72"/>
    </row>
    <row r="35" s="1" customFormat="1" ht="20.1" customHeight="1" spans="1:14">
      <c r="A35" s="64"/>
      <c r="B35" s="65" t="s">
        <v>196</v>
      </c>
      <c r="C35" s="65" t="s">
        <v>197</v>
      </c>
      <c r="D35" s="66" t="s">
        <v>118</v>
      </c>
      <c r="E35" s="67" t="s">
        <v>118</v>
      </c>
      <c r="F35" s="68" t="s">
        <v>118</v>
      </c>
      <c r="G35" s="65" t="s">
        <v>169</v>
      </c>
      <c r="H35" s="70">
        <v>0.95</v>
      </c>
      <c r="I35" s="78">
        <v>5</v>
      </c>
      <c r="J35" s="78"/>
      <c r="K35" s="79">
        <v>5</v>
      </c>
      <c r="L35" s="79"/>
      <c r="M35" s="72"/>
      <c r="N35" s="72"/>
    </row>
    <row r="36" s="1" customFormat="1" ht="20.1" customHeight="1" spans="1:14">
      <c r="A36" s="64"/>
      <c r="B36" s="65"/>
      <c r="C36" s="65"/>
      <c r="D36" s="66" t="s">
        <v>198</v>
      </c>
      <c r="E36" s="67" t="s">
        <v>199</v>
      </c>
      <c r="F36" s="68" t="s">
        <v>199</v>
      </c>
      <c r="G36" s="65" t="s">
        <v>158</v>
      </c>
      <c r="H36" s="70">
        <v>0.98</v>
      </c>
      <c r="I36" s="78">
        <v>5</v>
      </c>
      <c r="J36" s="78"/>
      <c r="K36" s="79">
        <v>5</v>
      </c>
      <c r="L36" s="79"/>
      <c r="M36" s="72"/>
      <c r="N36" s="72"/>
    </row>
    <row r="37" s="1" customFormat="1" ht="20.1" customHeight="1" spans="1:14">
      <c r="A37" s="71" t="s">
        <v>200</v>
      </c>
      <c r="B37" s="71"/>
      <c r="C37" s="71"/>
      <c r="D37" s="71"/>
      <c r="E37" s="71"/>
      <c r="F37" s="71"/>
      <c r="G37" s="71"/>
      <c r="H37" s="71"/>
      <c r="I37" s="80">
        <f>SUM(I13:J36)+J6</f>
        <v>100</v>
      </c>
      <c r="J37" s="80"/>
      <c r="K37" s="81">
        <f>SUM(K13:L36)+N6</f>
        <v>99.0183606557377</v>
      </c>
      <c r="L37" s="81"/>
      <c r="M37" s="40"/>
      <c r="N37" s="40"/>
    </row>
    <row r="38" s="1" customFormat="1" ht="20.1" customHeight="1" spans="1:14">
      <c r="A38" s="31" t="s">
        <v>201</v>
      </c>
      <c r="B38" s="32" t="s">
        <v>202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41"/>
    </row>
    <row r="39" s="1" customFormat="1" ht="20.1" customHeight="1" spans="1:14">
      <c r="A39" s="34" t="s">
        <v>203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="1" customFormat="1" ht="43.5" customHeight="1" spans="1:14">
      <c r="A40" s="34" t="s">
        <v>204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="1" customFormat="1" ht="30" customHeight="1" spans="1:14">
      <c r="A41" s="34" t="s">
        <v>205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ht="15.95" customHeight="1"/>
  </sheetData>
  <mergeCells count="15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B38:N38"/>
    <mergeCell ref="A39:N39"/>
    <mergeCell ref="A40:N40"/>
    <mergeCell ref="A41:N41"/>
    <mergeCell ref="A10:A11"/>
    <mergeCell ref="A12:A36"/>
    <mergeCell ref="B13:B31"/>
    <mergeCell ref="B32:B34"/>
    <mergeCell ref="B35:B36"/>
    <mergeCell ref="C13:C19"/>
    <mergeCell ref="C20:C25"/>
    <mergeCell ref="C26:C30"/>
    <mergeCell ref="C35:C36"/>
    <mergeCell ref="E4:E5"/>
    <mergeCell ref="N4:N5"/>
    <mergeCell ref="F4:G5"/>
    <mergeCell ref="H4:I5"/>
    <mergeCell ref="J4:K5"/>
    <mergeCell ref="L4:M5"/>
    <mergeCell ref="C4:D5"/>
    <mergeCell ref="A4:B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C5" sqref="C5"/>
    </sheetView>
  </sheetViews>
  <sheetFormatPr defaultColWidth="9" defaultRowHeight="20.1" customHeight="1" outlineLevelRow="5"/>
  <cols>
    <col min="1" max="1" width="5.75454545454545" style="43" customWidth="1"/>
    <col min="2" max="2" width="27" customWidth="1"/>
    <col min="3" max="3" width="27.2545454545455" customWidth="1"/>
    <col min="4" max="4" width="11.2545454545455" customWidth="1"/>
    <col min="5" max="5" width="13.5" customWidth="1"/>
    <col min="6" max="6" width="10.8727272727273" customWidth="1"/>
    <col min="7" max="7" width="10.3727272727273" customWidth="1"/>
    <col min="8" max="8" width="11.5" customWidth="1"/>
    <col min="9" max="9" width="15.5" customWidth="1"/>
    <col min="10" max="10" width="11.1272727272727" customWidth="1"/>
    <col min="11" max="11" width="10" customWidth="1"/>
    <col min="12" max="12" width="9.62727272727273" customWidth="1"/>
  </cols>
  <sheetData>
    <row r="1" ht="45" customHeight="1" spans="1:12">
      <c r="A1" s="44" t="s">
        <v>206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="42" customFormat="1" customHeight="1" spans="1:12">
      <c r="A2" s="45" t="s">
        <v>125</v>
      </c>
      <c r="B2" s="46" t="s">
        <v>207</v>
      </c>
      <c r="C2" s="47" t="s">
        <v>127</v>
      </c>
      <c r="D2" s="48" t="s">
        <v>208</v>
      </c>
      <c r="E2" s="49"/>
      <c r="F2" s="49"/>
      <c r="G2" s="49"/>
      <c r="H2" s="49"/>
      <c r="I2" s="49"/>
      <c r="J2" s="51"/>
      <c r="K2" s="45" t="s">
        <v>129</v>
      </c>
      <c r="L2" s="45" t="s">
        <v>130</v>
      </c>
    </row>
    <row r="3" s="42" customFormat="1" customHeight="1" spans="1:12">
      <c r="A3" s="50"/>
      <c r="B3" s="46"/>
      <c r="C3" s="47"/>
      <c r="D3" s="48" t="s">
        <v>16</v>
      </c>
      <c r="E3" s="49"/>
      <c r="F3" s="49"/>
      <c r="G3" s="49"/>
      <c r="H3" s="51"/>
      <c r="I3" s="61" t="s">
        <v>131</v>
      </c>
      <c r="J3" s="61" t="s">
        <v>132</v>
      </c>
      <c r="K3" s="50"/>
      <c r="L3" s="50"/>
    </row>
    <row r="4" s="42" customFormat="1" customHeight="1" spans="1:12">
      <c r="A4" s="52"/>
      <c r="B4" s="46"/>
      <c r="C4" s="47"/>
      <c r="D4" s="47" t="s">
        <v>133</v>
      </c>
      <c r="E4" s="46" t="s">
        <v>209</v>
      </c>
      <c r="F4" s="46" t="s">
        <v>210</v>
      </c>
      <c r="G4" s="46" t="s">
        <v>211</v>
      </c>
      <c r="H4" s="46" t="s">
        <v>212</v>
      </c>
      <c r="I4" s="62"/>
      <c r="J4" s="52"/>
      <c r="K4" s="52"/>
      <c r="L4" s="50"/>
    </row>
    <row r="5" s="1" customFormat="1" customHeight="1" spans="1:12">
      <c r="A5" s="53">
        <v>1</v>
      </c>
      <c r="B5" s="54" t="s">
        <v>213</v>
      </c>
      <c r="C5" s="55" t="s">
        <v>138</v>
      </c>
      <c r="D5" s="56">
        <f>E5</f>
        <v>609.56</v>
      </c>
      <c r="E5" s="56">
        <v>609.56</v>
      </c>
      <c r="F5" s="57">
        <v>0</v>
      </c>
      <c r="G5" s="57">
        <v>0</v>
      </c>
      <c r="H5" s="57">
        <v>0</v>
      </c>
      <c r="I5" s="56">
        <v>602.19</v>
      </c>
      <c r="J5" s="63">
        <f>I5/D5</f>
        <v>0.987909311634622</v>
      </c>
      <c r="K5" s="56">
        <v>98.78</v>
      </c>
      <c r="L5" s="53" t="s">
        <v>23</v>
      </c>
    </row>
    <row r="6" s="1" customFormat="1" customHeight="1" spans="1:12">
      <c r="A6" s="58" t="s">
        <v>141</v>
      </c>
      <c r="B6" s="59"/>
      <c r="C6" s="60"/>
      <c r="D6" s="56">
        <f>E6+F6+G6+H6</f>
        <v>609.56</v>
      </c>
      <c r="E6" s="56">
        <f>E5</f>
        <v>609.56</v>
      </c>
      <c r="F6" s="57">
        <v>0</v>
      </c>
      <c r="G6" s="57">
        <v>0</v>
      </c>
      <c r="H6" s="57">
        <v>0</v>
      </c>
      <c r="I6" s="56">
        <f>I5</f>
        <v>602.19</v>
      </c>
      <c r="J6" s="56" t="s">
        <v>23</v>
      </c>
      <c r="K6" s="56" t="s">
        <v>23</v>
      </c>
      <c r="L6" s="53" t="s">
        <v>23</v>
      </c>
    </row>
  </sheetData>
  <mergeCells count="11">
    <mergeCell ref="A1:L1"/>
    <mergeCell ref="D2:J2"/>
    <mergeCell ref="D3:H3"/>
    <mergeCell ref="A6:C6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tabSelected="1" zoomScale="69" zoomScaleNormal="69" topLeftCell="A19" workbookViewId="0">
      <selection activeCell="D30" sqref="D30:F30"/>
    </sheetView>
  </sheetViews>
  <sheetFormatPr defaultColWidth="9" defaultRowHeight="20.1" customHeight="1"/>
  <cols>
    <col min="1" max="1" width="14.1272727272727" customWidth="1"/>
    <col min="2" max="2" width="13.6272727272727" customWidth="1"/>
    <col min="3" max="3" width="20" customWidth="1"/>
    <col min="5" max="5" width="20.6272727272727" customWidth="1"/>
    <col min="6" max="6" width="6.25454545454545" customWidth="1"/>
    <col min="7" max="7" width="14.5" customWidth="1"/>
    <col min="8" max="8" width="13.8727272727273" customWidth="1"/>
    <col min="9" max="9" width="7.87272727272727" customWidth="1"/>
    <col min="10" max="10" width="5" customWidth="1"/>
    <col min="11" max="11" width="10.8727272727273" customWidth="1"/>
    <col min="12" max="12" width="1" customWidth="1"/>
    <col min="13" max="13" width="12.3727272727273" customWidth="1"/>
    <col min="14" max="14" width="14.1272727272727" customWidth="1"/>
  </cols>
  <sheetData>
    <row r="1" ht="48" customHeight="1" spans="1:14">
      <c r="A1" s="2" t="s">
        <v>214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customHeight="1" spans="1:14">
      <c r="A2" s="3" t="s">
        <v>207</v>
      </c>
      <c r="B2" s="3"/>
      <c r="C2" s="3" t="s">
        <v>213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customHeight="1" spans="1:14">
      <c r="A3" s="3" t="s">
        <v>215</v>
      </c>
      <c r="B3" s="3"/>
      <c r="C3" s="3" t="s">
        <v>138</v>
      </c>
      <c r="D3" s="3"/>
      <c r="E3" s="3"/>
      <c r="F3" s="3"/>
      <c r="G3" s="3"/>
      <c r="H3" s="4" t="s">
        <v>143</v>
      </c>
      <c r="I3" s="4"/>
      <c r="J3" s="3" t="s">
        <v>13</v>
      </c>
      <c r="K3" s="3"/>
      <c r="L3" s="3"/>
      <c r="M3" s="3"/>
      <c r="N3" s="3"/>
    </row>
    <row r="4" s="1" customFormat="1" customHeight="1" spans="1:14">
      <c r="A4" s="3" t="s">
        <v>128</v>
      </c>
      <c r="B4" s="3"/>
      <c r="C4" s="3"/>
      <c r="D4" s="3"/>
      <c r="E4" s="3" t="s">
        <v>15</v>
      </c>
      <c r="F4" s="3" t="s">
        <v>144</v>
      </c>
      <c r="G4" s="3"/>
      <c r="H4" s="3" t="s">
        <v>145</v>
      </c>
      <c r="I4" s="3"/>
      <c r="J4" s="3" t="s">
        <v>19</v>
      </c>
      <c r="K4" s="3"/>
      <c r="L4" s="3" t="s">
        <v>146</v>
      </c>
      <c r="M4" s="3"/>
      <c r="N4" s="3" t="s">
        <v>20</v>
      </c>
    </row>
    <row r="5" s="1" customFormat="1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customHeight="1" spans="1:14">
      <c r="A6" s="3"/>
      <c r="B6" s="3"/>
      <c r="C6" s="5" t="s">
        <v>147</v>
      </c>
      <c r="D6" s="5"/>
      <c r="E6" s="6">
        <v>501</v>
      </c>
      <c r="F6" s="7">
        <f>F7+F8+F9+F10</f>
        <v>609.56</v>
      </c>
      <c r="G6" s="7"/>
      <c r="H6" s="7">
        <f>H7+H8+H9+H10</f>
        <v>602.19</v>
      </c>
      <c r="I6" s="7"/>
      <c r="J6" s="3">
        <v>10</v>
      </c>
      <c r="K6" s="3"/>
      <c r="L6" s="35">
        <f>H6/F6</f>
        <v>0.987909311634622</v>
      </c>
      <c r="M6" s="35"/>
      <c r="N6" s="7">
        <f>L6*J6</f>
        <v>9.87909311634622</v>
      </c>
    </row>
    <row r="7" s="1" customFormat="1" customHeight="1" spans="1:14">
      <c r="A7" s="3"/>
      <c r="B7" s="3"/>
      <c r="C7" s="3" t="s">
        <v>216</v>
      </c>
      <c r="D7" s="3"/>
      <c r="E7" s="6">
        <v>501</v>
      </c>
      <c r="F7" s="7">
        <v>609.56</v>
      </c>
      <c r="G7" s="7"/>
      <c r="H7" s="7">
        <v>602.19</v>
      </c>
      <c r="I7" s="7"/>
      <c r="J7" s="3" t="s">
        <v>23</v>
      </c>
      <c r="K7" s="3"/>
      <c r="L7" s="3" t="s">
        <v>23</v>
      </c>
      <c r="M7" s="3"/>
      <c r="N7" s="3" t="s">
        <v>23</v>
      </c>
    </row>
    <row r="8" s="1" customFormat="1" customHeight="1" spans="1:14">
      <c r="A8" s="3"/>
      <c r="B8" s="3"/>
      <c r="C8" s="8" t="s">
        <v>217</v>
      </c>
      <c r="D8" s="9"/>
      <c r="E8" s="6">
        <v>0</v>
      </c>
      <c r="F8" s="10">
        <v>0</v>
      </c>
      <c r="G8" s="11"/>
      <c r="H8" s="10">
        <v>0</v>
      </c>
      <c r="I8" s="11"/>
      <c r="J8" s="3" t="s">
        <v>23</v>
      </c>
      <c r="K8" s="3"/>
      <c r="L8" s="3" t="s">
        <v>23</v>
      </c>
      <c r="M8" s="3"/>
      <c r="N8" s="3" t="s">
        <v>23</v>
      </c>
    </row>
    <row r="9" s="1" customFormat="1" customHeight="1" spans="1:14">
      <c r="A9" s="3"/>
      <c r="B9" s="3"/>
      <c r="C9" s="3" t="s">
        <v>218</v>
      </c>
      <c r="D9" s="3"/>
      <c r="E9" s="6">
        <v>0</v>
      </c>
      <c r="F9" s="6">
        <v>0</v>
      </c>
      <c r="G9" s="6"/>
      <c r="H9" s="6">
        <v>0</v>
      </c>
      <c r="I9" s="6"/>
      <c r="J9" s="3" t="s">
        <v>23</v>
      </c>
      <c r="K9" s="3"/>
      <c r="L9" s="3" t="s">
        <v>23</v>
      </c>
      <c r="M9" s="3"/>
      <c r="N9" s="3" t="s">
        <v>23</v>
      </c>
    </row>
    <row r="10" s="1" customFormat="1" customHeight="1" spans="1:14">
      <c r="A10" s="3"/>
      <c r="B10" s="3"/>
      <c r="C10" s="3" t="s">
        <v>219</v>
      </c>
      <c r="D10" s="3"/>
      <c r="E10" s="6">
        <v>0</v>
      </c>
      <c r="F10" s="6">
        <v>0</v>
      </c>
      <c r="G10" s="6"/>
      <c r="H10" s="6">
        <v>0</v>
      </c>
      <c r="I10" s="6"/>
      <c r="J10" s="3" t="s">
        <v>23</v>
      </c>
      <c r="K10" s="3"/>
      <c r="L10" s="3" t="s">
        <v>23</v>
      </c>
      <c r="M10" s="3"/>
      <c r="N10" s="3" t="s">
        <v>23</v>
      </c>
    </row>
    <row r="11" s="1" customFormat="1" customHeight="1" spans="1:14">
      <c r="A11" s="3" t="s">
        <v>150</v>
      </c>
      <c r="B11" s="3" t="s">
        <v>26</v>
      </c>
      <c r="C11" s="3"/>
      <c r="D11" s="3"/>
      <c r="E11" s="3"/>
      <c r="F11" s="3"/>
      <c r="G11" s="3"/>
      <c r="H11" s="3" t="s">
        <v>151</v>
      </c>
      <c r="I11" s="3"/>
      <c r="J11" s="3"/>
      <c r="K11" s="3"/>
      <c r="L11" s="3"/>
      <c r="M11" s="3"/>
      <c r="N11" s="3"/>
    </row>
    <row r="12" s="1" customFormat="1" ht="94" customHeight="1" spans="1:14">
      <c r="A12" s="3"/>
      <c r="B12" s="12" t="s">
        <v>220</v>
      </c>
      <c r="C12" s="12"/>
      <c r="D12" s="12"/>
      <c r="E12" s="12"/>
      <c r="F12" s="12"/>
      <c r="G12" s="12"/>
      <c r="H12" s="12" t="s">
        <v>221</v>
      </c>
      <c r="I12" s="12"/>
      <c r="J12" s="12"/>
      <c r="K12" s="12"/>
      <c r="L12" s="12"/>
      <c r="M12" s="12"/>
      <c r="N12" s="12"/>
    </row>
    <row r="13" s="1" customFormat="1" customHeight="1" spans="1:14">
      <c r="A13" s="13" t="s">
        <v>154</v>
      </c>
      <c r="B13" s="3" t="s">
        <v>35</v>
      </c>
      <c r="C13" s="3" t="s">
        <v>36</v>
      </c>
      <c r="D13" s="3" t="s">
        <v>37</v>
      </c>
      <c r="E13" s="3"/>
      <c r="F13" s="3"/>
      <c r="G13" s="3" t="s">
        <v>38</v>
      </c>
      <c r="H13" s="3" t="s">
        <v>39</v>
      </c>
      <c r="I13" s="3" t="s">
        <v>19</v>
      </c>
      <c r="J13" s="3"/>
      <c r="K13" s="3" t="s">
        <v>20</v>
      </c>
      <c r="L13" s="3"/>
      <c r="M13" s="3" t="s">
        <v>40</v>
      </c>
      <c r="N13" s="3"/>
    </row>
    <row r="14" s="1" customFormat="1" customHeight="1" spans="1:14">
      <c r="A14" s="13"/>
      <c r="B14" s="3" t="s">
        <v>155</v>
      </c>
      <c r="C14" s="14" t="s">
        <v>156</v>
      </c>
      <c r="D14" s="15" t="s">
        <v>222</v>
      </c>
      <c r="E14" s="16"/>
      <c r="F14" s="17"/>
      <c r="G14" s="18" t="s">
        <v>44</v>
      </c>
      <c r="H14" s="19">
        <v>1</v>
      </c>
      <c r="I14" s="36">
        <v>2.77</v>
      </c>
      <c r="J14" s="36"/>
      <c r="K14" s="7">
        <v>2.77</v>
      </c>
      <c r="L14" s="7"/>
      <c r="M14" s="3"/>
      <c r="N14" s="3"/>
    </row>
    <row r="15" s="1" customFormat="1" customHeight="1" spans="1:14">
      <c r="A15" s="13"/>
      <c r="B15" s="3"/>
      <c r="C15" s="14"/>
      <c r="D15" s="15" t="s">
        <v>223</v>
      </c>
      <c r="E15" s="16"/>
      <c r="F15" s="17"/>
      <c r="G15" s="18" t="s">
        <v>44</v>
      </c>
      <c r="H15" s="19">
        <v>1</v>
      </c>
      <c r="I15" s="36">
        <v>2.77</v>
      </c>
      <c r="J15" s="36"/>
      <c r="K15" s="7">
        <v>2.77</v>
      </c>
      <c r="L15" s="7"/>
      <c r="M15" s="3"/>
      <c r="N15" s="3"/>
    </row>
    <row r="16" s="1" customFormat="1" customHeight="1" spans="1:14">
      <c r="A16" s="13"/>
      <c r="B16" s="3"/>
      <c r="C16" s="14"/>
      <c r="D16" s="15" t="s">
        <v>166</v>
      </c>
      <c r="E16" s="16"/>
      <c r="F16" s="17"/>
      <c r="G16" s="18" t="s">
        <v>44</v>
      </c>
      <c r="H16" s="19">
        <v>1</v>
      </c>
      <c r="I16" s="36">
        <v>2.77</v>
      </c>
      <c r="J16" s="36"/>
      <c r="K16" s="7">
        <v>2.77</v>
      </c>
      <c r="L16" s="7"/>
      <c r="M16" s="3"/>
      <c r="N16" s="3"/>
    </row>
    <row r="17" s="1" customFormat="1" customHeight="1" spans="1:14">
      <c r="A17" s="13"/>
      <c r="B17" s="3"/>
      <c r="C17" s="14"/>
      <c r="D17" s="15" t="s">
        <v>224</v>
      </c>
      <c r="E17" s="16"/>
      <c r="F17" s="17"/>
      <c r="G17" s="18" t="s">
        <v>225</v>
      </c>
      <c r="H17" s="19" t="s">
        <v>226</v>
      </c>
      <c r="I17" s="36">
        <v>2.77</v>
      </c>
      <c r="J17" s="36"/>
      <c r="K17" s="7">
        <v>2.77</v>
      </c>
      <c r="L17" s="7"/>
      <c r="M17" s="3"/>
      <c r="N17" s="3"/>
    </row>
    <row r="18" s="1" customFormat="1" customHeight="1" spans="1:14">
      <c r="A18" s="13"/>
      <c r="B18" s="3"/>
      <c r="C18" s="14"/>
      <c r="D18" s="15" t="s">
        <v>227</v>
      </c>
      <c r="E18" s="16"/>
      <c r="F18" s="17"/>
      <c r="G18" s="18" t="s">
        <v>158</v>
      </c>
      <c r="H18" s="20">
        <v>0.9508</v>
      </c>
      <c r="I18" s="36">
        <v>2.75</v>
      </c>
      <c r="J18" s="36"/>
      <c r="K18" s="7">
        <v>2.75</v>
      </c>
      <c r="L18" s="7"/>
      <c r="M18" s="3"/>
      <c r="N18" s="3"/>
    </row>
    <row r="19" s="1" customFormat="1" customHeight="1" spans="1:14">
      <c r="A19" s="13"/>
      <c r="B19" s="3"/>
      <c r="C19" s="14" t="s">
        <v>167</v>
      </c>
      <c r="D19" s="15" t="s">
        <v>228</v>
      </c>
      <c r="E19" s="16"/>
      <c r="F19" s="17"/>
      <c r="G19" s="18" t="s">
        <v>44</v>
      </c>
      <c r="H19" s="20">
        <v>0.9943</v>
      </c>
      <c r="I19" s="36">
        <v>2.77</v>
      </c>
      <c r="J19" s="36"/>
      <c r="K19" s="7">
        <v>2.77</v>
      </c>
      <c r="L19" s="7"/>
      <c r="M19" s="3"/>
      <c r="N19" s="3"/>
    </row>
    <row r="20" s="1" customFormat="1" customHeight="1" spans="1:14">
      <c r="A20" s="13"/>
      <c r="B20" s="3"/>
      <c r="C20" s="14"/>
      <c r="D20" s="15" t="s">
        <v>229</v>
      </c>
      <c r="E20" s="16"/>
      <c r="F20" s="17"/>
      <c r="G20" s="18" t="s">
        <v>44</v>
      </c>
      <c r="H20" s="19">
        <v>1</v>
      </c>
      <c r="I20" s="36">
        <v>2.77</v>
      </c>
      <c r="J20" s="36"/>
      <c r="K20" s="7">
        <v>2.77</v>
      </c>
      <c r="L20" s="7"/>
      <c r="M20" s="3"/>
      <c r="N20" s="3"/>
    </row>
    <row r="21" s="1" customFormat="1" customHeight="1" spans="1:14">
      <c r="A21" s="13"/>
      <c r="B21" s="3"/>
      <c r="C21" s="14"/>
      <c r="D21" s="15" t="s">
        <v>175</v>
      </c>
      <c r="E21" s="16"/>
      <c r="F21" s="17"/>
      <c r="G21" s="18" t="s">
        <v>176</v>
      </c>
      <c r="H21" s="19">
        <v>1</v>
      </c>
      <c r="I21" s="36">
        <v>2.77</v>
      </c>
      <c r="J21" s="36"/>
      <c r="K21" s="7">
        <v>2.77</v>
      </c>
      <c r="L21" s="7"/>
      <c r="M21" s="3"/>
      <c r="N21" s="3"/>
    </row>
    <row r="22" s="1" customFormat="1" customHeight="1" spans="1:14">
      <c r="A22" s="13"/>
      <c r="B22" s="3"/>
      <c r="C22" s="14"/>
      <c r="D22" s="15" t="s">
        <v>174</v>
      </c>
      <c r="E22" s="16"/>
      <c r="F22" s="17"/>
      <c r="G22" s="18" t="s">
        <v>44</v>
      </c>
      <c r="H22" s="19">
        <v>1</v>
      </c>
      <c r="I22" s="36">
        <v>2.77</v>
      </c>
      <c r="J22" s="36"/>
      <c r="K22" s="7">
        <v>2.77</v>
      </c>
      <c r="L22" s="7"/>
      <c r="M22" s="3"/>
      <c r="N22" s="3"/>
    </row>
    <row r="23" s="1" customFormat="1" customHeight="1" spans="1:14">
      <c r="A23" s="13"/>
      <c r="B23" s="3"/>
      <c r="C23" s="14"/>
      <c r="D23" s="15" t="s">
        <v>230</v>
      </c>
      <c r="E23" s="16"/>
      <c r="F23" s="17"/>
      <c r="G23" s="18" t="s">
        <v>44</v>
      </c>
      <c r="H23" s="19">
        <v>1</v>
      </c>
      <c r="I23" s="36">
        <v>2.77</v>
      </c>
      <c r="J23" s="36"/>
      <c r="K23" s="7">
        <v>2.77</v>
      </c>
      <c r="L23" s="7"/>
      <c r="M23" s="3"/>
      <c r="N23" s="3"/>
    </row>
    <row r="24" s="1" customFormat="1" customHeight="1" spans="1:14">
      <c r="A24" s="13"/>
      <c r="B24" s="3"/>
      <c r="C24" s="14"/>
      <c r="D24" s="15" t="s">
        <v>168</v>
      </c>
      <c r="E24" s="16"/>
      <c r="F24" s="17"/>
      <c r="G24" s="18" t="s">
        <v>169</v>
      </c>
      <c r="H24" s="20">
        <v>0.9298</v>
      </c>
      <c r="I24" s="36">
        <v>2.77</v>
      </c>
      <c r="J24" s="36"/>
      <c r="K24" s="7">
        <v>2.77</v>
      </c>
      <c r="L24" s="7"/>
      <c r="M24" s="3"/>
      <c r="N24" s="3"/>
    </row>
    <row r="25" s="1" customFormat="1" customHeight="1" spans="1:14">
      <c r="A25" s="13"/>
      <c r="B25" s="3"/>
      <c r="C25" s="14" t="s">
        <v>177</v>
      </c>
      <c r="D25" s="15" t="s">
        <v>231</v>
      </c>
      <c r="E25" s="16"/>
      <c r="F25" s="17"/>
      <c r="G25" s="14" t="s">
        <v>92</v>
      </c>
      <c r="H25" s="19">
        <v>1</v>
      </c>
      <c r="I25" s="36">
        <v>2.77</v>
      </c>
      <c r="J25" s="36"/>
      <c r="K25" s="7">
        <v>2.77</v>
      </c>
      <c r="L25" s="7"/>
      <c r="M25" s="3"/>
      <c r="N25" s="3"/>
    </row>
    <row r="26" s="1" customFormat="1" customHeight="1" spans="1:14">
      <c r="A26" s="13"/>
      <c r="B26" s="3"/>
      <c r="C26" s="14"/>
      <c r="D26" s="15" t="s">
        <v>232</v>
      </c>
      <c r="E26" s="16"/>
      <c r="F26" s="17"/>
      <c r="G26" s="14" t="s">
        <v>92</v>
      </c>
      <c r="H26" s="19">
        <v>1</v>
      </c>
      <c r="I26" s="36">
        <v>2.77</v>
      </c>
      <c r="J26" s="36"/>
      <c r="K26" s="7">
        <v>2.77</v>
      </c>
      <c r="L26" s="7"/>
      <c r="M26" s="3"/>
      <c r="N26" s="3"/>
    </row>
    <row r="27" s="1" customFormat="1" customHeight="1" spans="1:14">
      <c r="A27" s="13"/>
      <c r="B27" s="3"/>
      <c r="C27" s="14"/>
      <c r="D27" s="15" t="s">
        <v>183</v>
      </c>
      <c r="E27" s="16"/>
      <c r="F27" s="17"/>
      <c r="G27" s="14" t="s">
        <v>92</v>
      </c>
      <c r="H27" s="19">
        <v>1</v>
      </c>
      <c r="I27" s="36">
        <v>2.77</v>
      </c>
      <c r="J27" s="36"/>
      <c r="K27" s="7">
        <v>2.77</v>
      </c>
      <c r="L27" s="7"/>
      <c r="M27" s="3"/>
      <c r="N27" s="3"/>
    </row>
    <row r="28" s="1" customFormat="1" customHeight="1" spans="1:14">
      <c r="A28" s="13"/>
      <c r="B28" s="3"/>
      <c r="C28" s="14"/>
      <c r="D28" s="15" t="s">
        <v>182</v>
      </c>
      <c r="E28" s="16"/>
      <c r="F28" s="17"/>
      <c r="G28" s="14" t="s">
        <v>92</v>
      </c>
      <c r="H28" s="19">
        <v>1</v>
      </c>
      <c r="I28" s="36">
        <v>2.77</v>
      </c>
      <c r="J28" s="36"/>
      <c r="K28" s="7">
        <v>2.77</v>
      </c>
      <c r="L28" s="7"/>
      <c r="M28" s="3"/>
      <c r="N28" s="3"/>
    </row>
    <row r="29" s="1" customFormat="1" customHeight="1" spans="1:14">
      <c r="A29" s="13"/>
      <c r="B29" s="3"/>
      <c r="C29" s="14"/>
      <c r="D29" s="15" t="s">
        <v>233</v>
      </c>
      <c r="E29" s="16"/>
      <c r="F29" s="17"/>
      <c r="G29" s="14" t="s">
        <v>92</v>
      </c>
      <c r="H29" s="19">
        <v>1</v>
      </c>
      <c r="I29" s="36">
        <v>2.77</v>
      </c>
      <c r="J29" s="36"/>
      <c r="K29" s="7">
        <v>2.77</v>
      </c>
      <c r="L29" s="7"/>
      <c r="M29" s="3"/>
      <c r="N29" s="3"/>
    </row>
    <row r="30" s="1" customFormat="1" customHeight="1" spans="1:14">
      <c r="A30" s="13"/>
      <c r="B30" s="3"/>
      <c r="C30" s="14"/>
      <c r="D30" s="15" t="s">
        <v>178</v>
      </c>
      <c r="E30" s="16"/>
      <c r="F30" s="17"/>
      <c r="G30" s="21" t="s">
        <v>234</v>
      </c>
      <c r="H30" s="19">
        <v>0.99</v>
      </c>
      <c r="I30" s="36">
        <v>2.8</v>
      </c>
      <c r="J30" s="36"/>
      <c r="K30" s="7">
        <v>2.8</v>
      </c>
      <c r="L30" s="7"/>
      <c r="M30" s="3"/>
      <c r="N30" s="3"/>
    </row>
    <row r="31" s="1" customFormat="1" customHeight="1" spans="1:14">
      <c r="A31" s="13"/>
      <c r="B31" s="3"/>
      <c r="C31" s="14" t="s">
        <v>184</v>
      </c>
      <c r="D31" s="15" t="s">
        <v>185</v>
      </c>
      <c r="E31" s="16" t="s">
        <v>185</v>
      </c>
      <c r="F31" s="17" t="s">
        <v>185</v>
      </c>
      <c r="G31" s="14" t="s">
        <v>98</v>
      </c>
      <c r="H31" s="19">
        <v>1</v>
      </c>
      <c r="I31" s="36">
        <v>2.9</v>
      </c>
      <c r="J31" s="36"/>
      <c r="K31" s="7">
        <v>2.9</v>
      </c>
      <c r="L31" s="7"/>
      <c r="M31" s="3"/>
      <c r="N31" s="3"/>
    </row>
    <row r="32" s="1" customFormat="1" customHeight="1" spans="1:14">
      <c r="A32" s="13"/>
      <c r="B32" s="22" t="s">
        <v>186</v>
      </c>
      <c r="C32" s="14" t="s">
        <v>187</v>
      </c>
      <c r="D32" s="15" t="s">
        <v>188</v>
      </c>
      <c r="E32" s="16"/>
      <c r="F32" s="17"/>
      <c r="G32" s="18" t="s">
        <v>190</v>
      </c>
      <c r="H32" s="20">
        <v>0.27</v>
      </c>
      <c r="I32" s="37">
        <v>6</v>
      </c>
      <c r="J32" s="37"/>
      <c r="K32" s="6">
        <v>6</v>
      </c>
      <c r="L32" s="6"/>
      <c r="M32" s="3"/>
      <c r="N32" s="3"/>
    </row>
    <row r="33" s="1" customFormat="1" customHeight="1" spans="1:14">
      <c r="A33" s="13"/>
      <c r="B33" s="23"/>
      <c r="C33" s="14" t="s">
        <v>191</v>
      </c>
      <c r="D33" s="15" t="s">
        <v>192</v>
      </c>
      <c r="E33" s="16"/>
      <c r="F33" s="17"/>
      <c r="G33" s="18" t="s">
        <v>193</v>
      </c>
      <c r="H33" s="20">
        <v>0.2134</v>
      </c>
      <c r="I33" s="37">
        <v>6</v>
      </c>
      <c r="J33" s="37"/>
      <c r="K33" s="6">
        <v>6</v>
      </c>
      <c r="L33" s="6"/>
      <c r="M33" s="3"/>
      <c r="N33" s="3"/>
    </row>
    <row r="34" s="1" customFormat="1" customHeight="1" spans="1:14">
      <c r="A34" s="13"/>
      <c r="B34" s="23"/>
      <c r="C34" s="14"/>
      <c r="D34" s="15" t="s">
        <v>235</v>
      </c>
      <c r="E34" s="16"/>
      <c r="F34" s="17"/>
      <c r="G34" s="18" t="s">
        <v>236</v>
      </c>
      <c r="H34" s="19">
        <v>1</v>
      </c>
      <c r="I34" s="37">
        <v>6</v>
      </c>
      <c r="J34" s="37"/>
      <c r="K34" s="6">
        <v>6</v>
      </c>
      <c r="L34" s="6"/>
      <c r="M34" s="3"/>
      <c r="N34" s="3"/>
    </row>
    <row r="35" s="1" customFormat="1" customHeight="1" spans="1:14">
      <c r="A35" s="13"/>
      <c r="B35" s="23"/>
      <c r="C35" s="14" t="s">
        <v>194</v>
      </c>
      <c r="D35" s="15" t="s">
        <v>237</v>
      </c>
      <c r="E35" s="16"/>
      <c r="F35" s="17"/>
      <c r="G35" s="18" t="s">
        <v>54</v>
      </c>
      <c r="H35" s="19">
        <v>1</v>
      </c>
      <c r="I35" s="37">
        <v>6</v>
      </c>
      <c r="J35" s="37"/>
      <c r="K35" s="6">
        <v>6</v>
      </c>
      <c r="L35" s="6"/>
      <c r="M35" s="3"/>
      <c r="N35" s="3"/>
    </row>
    <row r="36" s="1" customFormat="1" customHeight="1" spans="1:14">
      <c r="A36" s="13"/>
      <c r="B36" s="24"/>
      <c r="C36" s="14"/>
      <c r="D36" s="15" t="s">
        <v>195</v>
      </c>
      <c r="E36" s="16"/>
      <c r="F36" s="17"/>
      <c r="G36" s="18" t="s">
        <v>54</v>
      </c>
      <c r="H36" s="19">
        <v>1</v>
      </c>
      <c r="I36" s="37">
        <v>6</v>
      </c>
      <c r="J36" s="37"/>
      <c r="K36" s="6">
        <v>6</v>
      </c>
      <c r="L36" s="6"/>
      <c r="M36" s="3"/>
      <c r="N36" s="3"/>
    </row>
    <row r="37" s="1" customFormat="1" customHeight="1" spans="1:14">
      <c r="A37" s="13"/>
      <c r="B37" s="23" t="s">
        <v>196</v>
      </c>
      <c r="C37" s="22" t="s">
        <v>197</v>
      </c>
      <c r="D37" s="25" t="s">
        <v>198</v>
      </c>
      <c r="E37" s="26"/>
      <c r="F37" s="27"/>
      <c r="G37" s="28" t="s">
        <v>158</v>
      </c>
      <c r="H37" s="29">
        <v>0.95</v>
      </c>
      <c r="I37" s="6">
        <v>5</v>
      </c>
      <c r="J37" s="6"/>
      <c r="K37" s="6">
        <v>5</v>
      </c>
      <c r="L37" s="6"/>
      <c r="M37" s="3"/>
      <c r="N37" s="3"/>
    </row>
    <row r="38" s="1" customFormat="1" customHeight="1" spans="1:14">
      <c r="A38" s="13"/>
      <c r="B38" s="24"/>
      <c r="C38" s="24"/>
      <c r="D38" s="25" t="s">
        <v>118</v>
      </c>
      <c r="E38" s="26" t="s">
        <v>238</v>
      </c>
      <c r="F38" s="27" t="s">
        <v>238</v>
      </c>
      <c r="G38" s="28" t="s">
        <v>169</v>
      </c>
      <c r="H38" s="29">
        <v>0.95</v>
      </c>
      <c r="I38" s="6">
        <v>5</v>
      </c>
      <c r="J38" s="6"/>
      <c r="K38" s="6">
        <v>5</v>
      </c>
      <c r="L38" s="6"/>
      <c r="M38" s="3"/>
      <c r="N38" s="3"/>
    </row>
    <row r="39" s="1" customFormat="1" customHeight="1" spans="1:14">
      <c r="A39" s="30" t="s">
        <v>200</v>
      </c>
      <c r="B39" s="30"/>
      <c r="C39" s="30"/>
      <c r="D39" s="30"/>
      <c r="E39" s="30"/>
      <c r="F39" s="30"/>
      <c r="G39" s="30"/>
      <c r="H39" s="30"/>
      <c r="I39" s="38">
        <f>SUM(I14:J38)+J6</f>
        <v>100</v>
      </c>
      <c r="J39" s="38"/>
      <c r="K39" s="39">
        <f>SUM(K14:L38)+N6</f>
        <v>99.8790931163462</v>
      </c>
      <c r="L39" s="39"/>
      <c r="M39" s="40"/>
      <c r="N39" s="40"/>
    </row>
    <row r="40" s="1" customFormat="1" customHeight="1" spans="1:14">
      <c r="A40" s="31" t="s">
        <v>201</v>
      </c>
      <c r="B40" s="32" t="s">
        <v>202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41"/>
    </row>
    <row r="41" s="1" customFormat="1" customHeight="1" spans="1:14">
      <c r="A41" s="34" t="s">
        <v>239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="1" customFormat="1" ht="35.25" customHeight="1" spans="1:14">
      <c r="A42" s="34" t="s">
        <v>240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="1" customFormat="1" ht="35.25" customHeight="1" spans="1:14">
      <c r="A43" s="34" t="s">
        <v>241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="1" customFormat="1" customHeight="1"/>
  </sheetData>
  <mergeCells count="16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A39:H39"/>
    <mergeCell ref="I39:J39"/>
    <mergeCell ref="K39:L39"/>
    <mergeCell ref="M39:N39"/>
    <mergeCell ref="B40:N40"/>
    <mergeCell ref="A41:N41"/>
    <mergeCell ref="A42:N42"/>
    <mergeCell ref="A43:N43"/>
    <mergeCell ref="A11:A12"/>
    <mergeCell ref="A13:A38"/>
    <mergeCell ref="B14:B31"/>
    <mergeCell ref="B32:B36"/>
    <mergeCell ref="B37:B38"/>
    <mergeCell ref="C14:C18"/>
    <mergeCell ref="C19:C24"/>
    <mergeCell ref="C25:C30"/>
    <mergeCell ref="C33:C34"/>
    <mergeCell ref="C35:C36"/>
    <mergeCell ref="C37:C38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省级部门整体支出绩效自评表</vt:lpstr>
      <vt:lpstr>部门预算项目支出绩效自评结果汇总表</vt:lpstr>
      <vt:lpstr>业务费（本级）项目支出绩效自评表</vt:lpstr>
      <vt:lpstr>省对市县转移支付绩效自评结果汇总表</vt:lpstr>
      <vt:lpstr>中央政法转移支付资金（本级）绩效自评表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1129</cp:lastModifiedBy>
  <dcterms:created xsi:type="dcterms:W3CDTF">2018-12-06T00:45:00Z</dcterms:created>
  <cp:lastPrinted>2020-03-13T02:25:00Z</cp:lastPrinted>
  <dcterms:modified xsi:type="dcterms:W3CDTF">2023-03-15T10:01:45Z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22C65AA05F484DD7AE688FFCEC82AAD5</vt:lpwstr>
  </property>
</Properties>
</file>