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决算公开\"/>
    </mc:Choice>
  </mc:AlternateContent>
  <xr:revisionPtr revIDLastSave="0" documentId="13_ncr:1_{E5A82CD4-460E-480A-8A3D-B928E84A68B0}" xr6:coauthVersionLast="45" xr6:coauthVersionMax="45" xr10:uidLastSave="{00000000-0000-0000-0000-000000000000}"/>
  <bookViews>
    <workbookView xWindow="-120" yWindow="-120" windowWidth="29040" windowHeight="15840" tabRatio="899" xr2:uid="{00000000-000D-0000-FFFF-FFFF00000000}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业务费" sheetId="2" r:id="rId5"/>
    <sheet name="法庭运维费" sheetId="13" r:id="rId6"/>
    <sheet name="省对市县转移支付绩效自评结果汇总表" sheetId="6" r:id="rId7"/>
    <sheet name="中央政法转移支付资金" sheetId="3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3" l="1"/>
  <c r="J7" i="3"/>
  <c r="J6" i="3"/>
  <c r="K6" i="3" s="1"/>
  <c r="I37" i="3" s="1"/>
  <c r="K5" i="6" s="1"/>
  <c r="K6" i="6" s="1"/>
  <c r="I6" i="6"/>
  <c r="J6" i="6" s="1"/>
  <c r="E6" i="6"/>
  <c r="D6" i="6"/>
  <c r="I5" i="6"/>
  <c r="J5" i="6" s="1"/>
  <c r="I28" i="13"/>
  <c r="H28" i="13"/>
  <c r="J7" i="13"/>
  <c r="I38" i="2"/>
  <c r="H38" i="2"/>
  <c r="H7" i="5"/>
  <c r="J6" i="5"/>
  <c r="I6" i="5"/>
  <c r="E6" i="5"/>
  <c r="D6" i="5"/>
  <c r="J5" i="5"/>
  <c r="J7" i="5" s="1"/>
  <c r="E5" i="5"/>
  <c r="E7" i="5" s="1"/>
  <c r="D5" i="5"/>
  <c r="I5" i="5" s="1"/>
  <c r="G38" i="4"/>
  <c r="F6" i="4"/>
  <c r="F5" i="4"/>
  <c r="E4" i="4"/>
  <c r="F4" i="4" s="1"/>
  <c r="I4" i="4" s="1"/>
  <c r="H38" i="4" s="1"/>
  <c r="D4" i="4"/>
  <c r="C4" i="4"/>
  <c r="D7" i="5" l="1"/>
</calcChain>
</file>

<file path=xl/sharedStrings.xml><?xml version="1.0" encoding="utf-8"?>
<sst xmlns="http://schemas.openxmlformats.org/spreadsheetml/2006/main" count="467" uniqueCount="239">
  <si>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</si>
  <si>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编报部门（单位公章）：临夏市人民法院</t>
  </si>
  <si>
    <t xml:space="preserve">                                 编报日期：2023年2月22日</t>
  </si>
  <si>
    <t xml:space="preserve">                                 联系人及电话：李润坤 19993059945</t>
  </si>
  <si>
    <t>2022年度省级预算执行情况绩效单位自评报表目录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</si>
  <si>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</si>
  <si>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</si>
  <si>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</si>
  <si>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</si>
  <si>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 xml:space="preserve">  2.法庭运维费项目绩效自评表</t>
  </si>
  <si>
    <t>四、省对市县转移支付支出绩效自评结果汇总表</t>
  </si>
  <si>
    <t xml:space="preserve">  1.中央政法转移支付资金绩效自评表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</si>
  <si>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临夏市人民法院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</si>
  <si>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</si>
  <si>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临夏市人民法院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</si>
  <si>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</si>
  <si>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</si>
  <si>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</si>
  <si>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</si>
  <si>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</si>
  <si>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</si>
  <si>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</si>
  <si>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</si>
  <si>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</si>
  <si>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</si>
  <si>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</si>
  <si>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</si>
  <si>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</si>
  <si>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</si>
  <si>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目标1：坚持党的领导、紧扣中心大局，积极为经济社会高质量发展提供法治保障</t>
  </si>
  <si>
    <t>始终服从服务党和国家工作大局，时刻牢记“国之大者”，把法院工作置于全市工作大局中去思考和推进，坚决做到发展有所需、法院有所为。</t>
  </si>
  <si>
    <t>目标2：坚持公正司法、聚焦执法办案，充分展现维护社会公平正义的司法担当</t>
  </si>
  <si>
    <t>立足司法办案基本职责，让公平正义成为新时代的鲜亮底色，让人民群众的幸福感更可持续、安全感更有保障。共受理各类案件4624件，结案4405件，法定审限内结案率为100%。</t>
  </si>
  <si>
    <t>目标3：依坚持人民立场、践行司法为民，努力让人民群众切身感受到司法温度</t>
  </si>
  <si>
    <t>自觉践行以人民为中心的发展思想，树牢司法为民宗旨，为人民群众提供更加多元的解纷方式，更加高效便捷的诉讼服务。</t>
  </si>
  <si>
    <t>目标4：坚持深化改革、勇于开拓进取，持续汇聚推进审判体系和审判能力现代化的司法智慧</t>
  </si>
  <si>
    <t>坚持深化司法体制改革，强化数字化改革和司法体制改革“双引擎”作用，不断推进审判体系和审判能力现代化。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</si>
  <si>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</si>
  <si>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</si>
  <si>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</si>
  <si>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</si>
  <si>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</si>
  <si>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</si>
  <si>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</si>
  <si>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</si>
  <si>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</si>
  <si>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</si>
  <si>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</si>
  <si>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</si>
  <si>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=95%</t>
  </si>
  <si>
    <t>“三公经费”控制率</t>
  </si>
  <si>
    <t>≤100%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</si>
  <si>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</si>
  <si>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</si>
  <si>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</si>
  <si>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</si>
  <si>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</si>
  <si>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</si>
  <si>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</si>
  <si>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</si>
  <si>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</si>
  <si>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</si>
  <si>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</si>
  <si>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=171</t>
  </si>
  <si>
    <t>偏差原因：年度指标值设置不合理。改进措施：下一年度将综合考虑各方面因素，科学、合理的设置年度目标值。</t>
  </si>
  <si>
    <t>重点工作管理</t>
  </si>
  <si>
    <t>重点工作管理制度健全性</t>
  </si>
  <si>
    <t>履职效果</t>
  </si>
  <si>
    <t>部门履职目标</t>
  </si>
  <si>
    <t>收案数</t>
  </si>
  <si>
    <t>&gt;=4100件</t>
  </si>
  <si>
    <t>结案率（%）</t>
  </si>
  <si>
    <t>&gt;=91%</t>
  </si>
  <si>
    <t>偏差原因：受疫情和案多人少叠加影响，案件的总体审判质效不高。
改进措施：克服疫情不利影响，加大查控力度，灵活运用执行措施，提高结案率。</t>
  </si>
  <si>
    <t>执行率</t>
  </si>
  <si>
    <t>&gt;=90%</t>
  </si>
  <si>
    <t>部门效果目标</t>
  </si>
  <si>
    <t>经济效益指标</t>
  </si>
  <si>
    <t>节约经济增长成本</t>
  </si>
  <si>
    <t>社会效益指标</t>
  </si>
  <si>
    <t>维护社会稳定</t>
  </si>
  <si>
    <t>生态效益指标</t>
  </si>
  <si>
    <t>提高民众环保意识</t>
  </si>
  <si>
    <t>社会影响</t>
  </si>
  <si>
    <t>单位获奖情况</t>
  </si>
  <si>
    <t>≥1次</t>
  </si>
  <si>
    <t>偏差原因：年度指标值设置不合理，年度指标设置未考虑反向扣分。改进措施：下一年度将综合考虑各方面因素，科学、合理的设置年度目标值。</t>
  </si>
  <si>
    <t>违法违纪情况</t>
  </si>
  <si>
    <t>=0</t>
  </si>
  <si>
    <t>能力建设</t>
  </si>
  <si>
    <t>长效管理</t>
  </si>
  <si>
    <t>中期规划建设完备程度</t>
  </si>
  <si>
    <t>完备</t>
  </si>
  <si>
    <t>人力资源建设</t>
  </si>
  <si>
    <t>党建工作开展规律性</t>
  </si>
  <si>
    <t>规律（100%）</t>
  </si>
  <si>
    <t>信息化管理覆盖率</t>
  </si>
  <si>
    <t>=94%</t>
  </si>
  <si>
    <t>档案管理</t>
  </si>
  <si>
    <t>人员培训机制完备性</t>
  </si>
  <si>
    <t>完备（100%）</t>
  </si>
  <si>
    <t>档案管理完备性</t>
  </si>
  <si>
    <t>服务对象满意度</t>
  </si>
  <si>
    <t>内部员工满意度</t>
  </si>
  <si>
    <t>&gt;=95%</t>
  </si>
  <si>
    <t>干警满意度</t>
  </si>
  <si>
    <t>当事人满意度</t>
  </si>
  <si>
    <t>合    计</t>
  </si>
  <si>
    <t>其他需要说明的问题：无。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</si>
  <si>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</si>
  <si>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</si>
  <si>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</si>
  <si>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</si>
  <si>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</si>
  <si>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</si>
  <si>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</si>
  <si>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</si>
  <si>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</si>
  <si>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</si>
  <si>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</si>
  <si>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</si>
  <si>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</si>
  <si>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</si>
  <si>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</si>
  <si>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业务费</t>
  </si>
  <si>
    <t>甘肃省高级人民法院</t>
  </si>
  <si>
    <t>法庭运维费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</si>
  <si>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</si>
  <si>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临夏市人民法院 </t>
    </r>
    <r>
      <rPr>
        <b/>
        <sz val="20"/>
        <color theme="1"/>
        <rFont val="宋体"/>
        <charset val="134"/>
      </rPr>
      <t>部门预算项目支出绩效自评表</t>
    </r>
  </si>
  <si>
    <t>业务费（本级）</t>
  </si>
  <si>
    <t>实施单位</t>
  </si>
  <si>
    <t>全年预算数</t>
  </si>
  <si>
    <t>全年执行数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</si>
  <si>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</si>
  <si>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</si>
  <si>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</si>
  <si>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</si>
  <si>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</si>
  <si>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</si>
  <si>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为了保障法院审判工作的良好运转，保证当年案件审判优质高效完成，提高案件执行率，结案率，我院根据办案业务专项在2022年预算指标设定了绩效目标1、召开行业性、专业性人民调解专项会议至少保证1次；2、法治宣传次数至少保证5次；3、提供法律咨询数至少保证1200次；5、人民调解员专题培训至少保证1次；6、装备采购合格率保证在100%；7、辖区内矛盾纠纷调解成功率至少保证在90%；8、信息化管理覆盖率至少保证在94%；9、预算执行到位率保证在100%；10、纠纷当事人满意度至少保证在90%；11、内部员工满意度至少保证在95%；12、干警工作满意度至少保证在95%。</t>
  </si>
  <si>
    <t>为了保障法院审判工作的良好运转，保证当年案件审判优质高效完成，提高案件执行率，结案率，我院根据办案业务专项在2022年预算指标设定了绩效目标；1、召开行业性、专业性人民调解专项会议1次；2、法治宣传次数达到6次；3、提供法律咨询1200次；4、人民调解员专题培训7次；6、装备采购合格率在100%；7、辖区内矛盾纠纷调解成功率至少在100%；8、信息化管理覆盖率100%；9、预算执行到位率100%；10、纠纷当事人满意度至少95%；11、内部员工满意度至少在95%；12、干警工作满意度至少在95%；</t>
  </si>
  <si>
    <t>绩效指标</t>
  </si>
  <si>
    <t>产出指标</t>
  </si>
  <si>
    <t>数量指标</t>
  </si>
  <si>
    <t>结案率</t>
  </si>
  <si>
    <t>人民调解员专题培训</t>
  </si>
  <si>
    <t>&gt;=1次</t>
  </si>
  <si>
    <t>7次</t>
  </si>
  <si>
    <t>法治宣传</t>
  </si>
  <si>
    <t>&gt;=5次</t>
  </si>
  <si>
    <t>6次</t>
  </si>
  <si>
    <t>提供法律咨询数</t>
  </si>
  <si>
    <t>&gt;=1200次</t>
  </si>
  <si>
    <t>1200次</t>
  </si>
  <si>
    <t>召开行业性、专业性人民调解专项会议</t>
  </si>
  <si>
    <t>质量指标</t>
  </si>
  <si>
    <t>装备保存完整性</t>
  </si>
  <si>
    <t>保存完整</t>
  </si>
  <si>
    <t>装备配置率</t>
  </si>
  <si>
    <t>装备采购程序完备性</t>
  </si>
  <si>
    <t>装备采购合格率</t>
  </si>
  <si>
    <t>时效指标</t>
  </si>
  <si>
    <t>相关业务办理及时性</t>
  </si>
  <si>
    <t>及时</t>
  </si>
  <si>
    <t>装备配置及时性</t>
  </si>
  <si>
    <t>成本指标</t>
  </si>
  <si>
    <t>办案经费控制</t>
  </si>
  <si>
    <t>装备成本控制</t>
  </si>
  <si>
    <t>控制在标准范围内</t>
  </si>
  <si>
    <t>效益指标</t>
  </si>
  <si>
    <t>节约</t>
  </si>
  <si>
    <t>辖区内矛盾纠纷调解成功率</t>
  </si>
  <si>
    <t>环境保护意识提高性</t>
  </si>
  <si>
    <t>提高</t>
  </si>
  <si>
    <t>可持续影响指标</t>
  </si>
  <si>
    <t>建立健全</t>
  </si>
  <si>
    <t>配套设施</t>
  </si>
  <si>
    <t>其它</t>
  </si>
  <si>
    <t>信息共享</t>
  </si>
  <si>
    <t>&gt;=94%</t>
  </si>
  <si>
    <t>人力资源</t>
  </si>
  <si>
    <t>部门协助</t>
  </si>
  <si>
    <t>协同度高</t>
  </si>
  <si>
    <t>满意度指标</t>
  </si>
  <si>
    <t>服务对象满意度指标</t>
  </si>
  <si>
    <t>纠纷当事人满意度</t>
  </si>
  <si>
    <t>培训人员满意度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</si>
  <si>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</si>
  <si>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</si>
  <si>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</si>
  <si>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</si>
  <si>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</si>
  <si>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</si>
  <si>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法庭运维费（本级）</t>
  </si>
  <si>
    <t>保障案件审判工作能够顺利开展，工作环境得到优化改善，后勤保障能力得到提升，确保2022年度我院机关审判场地的安全以及法庭工作的正常运行。</t>
  </si>
  <si>
    <t>2022年度我院严格按照相关规定使用省财政下达的法庭运维经费,在本项目中我院案件审判工作有序开展，不断完善项目长效管理机制健全，切实保障了基层法庭的正常运转。</t>
  </si>
  <si>
    <t>工作保障完成率</t>
  </si>
  <si>
    <t>问题处理时效</t>
  </si>
  <si>
    <t>运维经费控制成本</t>
  </si>
  <si>
    <t>强化震慑效应</t>
  </si>
  <si>
    <t>加强</t>
  </si>
  <si>
    <t>环境保护意识的提高性</t>
  </si>
  <si>
    <t>建立管理制度</t>
  </si>
  <si>
    <t>建立完善</t>
  </si>
  <si>
    <t>信息共享及时性</t>
  </si>
  <si>
    <t>跨部门协同度（公检法）</t>
  </si>
  <si>
    <t>配套设施完善性</t>
  </si>
  <si>
    <t>完善</t>
  </si>
  <si>
    <t>审判工作满意度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</si>
  <si>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</si>
  <si>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</si>
  <si>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</si>
  <si>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</si>
  <si>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</si>
  <si>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</si>
  <si>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中央政法转移支付资金</t>
  </si>
  <si>
    <t>2022年度省对市县转移支付绩效自评表</t>
  </si>
  <si>
    <t>中央政法转移支付资金（本级）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</si>
  <si>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</si>
  <si>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</si>
  <si>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</si>
  <si>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</si>
  <si>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</si>
  <si>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基本支出预算执行率=100%、“三公经费”控制率≤100%、装备采购程序完备，合格率保证100%，配备率达到100%以上，并保证装备保存完整。信息覆盖率保证在94%以上、预算资金到位率保证为100%。</t>
  </si>
  <si>
    <t>为了保障法院审判工作的良好运转，保证当年案件审判优质高效完成，提高案件执行率，结案率，我院根据办案业务专项在2022年预算指标设定了绩效目标；2022年新收案件数量达到5454件，2、结案率因疫情影响达到73.59%；3、装备采购合格率保证在100%；4、信息共享达到100%；5、办案经费控制保证在100%；</t>
  </si>
  <si>
    <t>&gt;=4500件</t>
  </si>
  <si>
    <t>结案数</t>
  </si>
  <si>
    <t>&gt;=4200件</t>
  </si>
  <si>
    <t>偏差原因：受疫情和队伍断档问题叠加影响，今年总体审判执行工作效率比往年有所下滑。改进措施：采用化部门联动机制、推行执行繁简分流建设、加大仲裁裁决执行力度等方式，提高案件结案率。</t>
  </si>
  <si>
    <t>办案技术水平</t>
  </si>
  <si>
    <t>有效提高</t>
  </si>
  <si>
    <t>提高维护社会和谐稳定</t>
  </si>
  <si>
    <t>环境保护意识的提升性</t>
  </si>
  <si>
    <t>提升</t>
  </si>
  <si>
    <t>协同度提高</t>
  </si>
  <si>
    <t>完善（100%）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</si>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</sst>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#,##0.00_ "/>
  </numFmts>
  <fonts count="27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"/>
      <color indexed="63"/>
      <name val="宋体"/>
      <charset val="134"/>
    </font>
    <font>
      <b/>
      <sz val="10.5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4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="65" zoomScaleNormal="65" workbookViewId="0">
      <selection activeCell="A4" sqref="A4"/>
    </sheetView>
  </sheetViews>
  <sheetFormatPr defaultColWidth="9" defaultRowHeight="13.5" x14ac:dyDescent="0.15"/>
  <cols>
    <col min="1" max="1" width="181.375" customWidth="1"/>
  </cols>
  <sheetData>
    <row r="1" spans="1:11" ht="149.25" customHeight="1" x14ac:dyDescent="0.1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51" customHeight="1" x14ac:dyDescent="0.1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51" customHeight="1" x14ac:dyDescent="0.15">
      <c r="A3" s="79"/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51" customHeight="1" x14ac:dyDescent="0.15">
      <c r="A4" s="80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ht="51" customHeight="1" x14ac:dyDescent="0.15">
      <c r="A5" s="80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ht="51" customHeight="1" x14ac:dyDescent="0.15">
      <c r="A6" s="81" t="s">
        <v>3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s="72" customFormat="1" ht="27" customHeight="1" x14ac:dyDescent="0.15">
      <c r="A7" s="82"/>
    </row>
    <row r="8" spans="1:11" s="72" customFormat="1" ht="27" customHeight="1" x14ac:dyDescent="0.15"/>
    <row r="9" spans="1:11" s="72" customFormat="1" ht="27" customHeight="1" x14ac:dyDescent="0.15"/>
  </sheetData>
  <phoneticPr fontId="26" type="noConversion"/>
  <pageMargins left="0.7" right="0.76" top="2.02" bottom="1.6" header="0.92" footer="1.06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9" sqref="A9"/>
    </sheetView>
  </sheetViews>
  <sheetFormatPr defaultColWidth="9" defaultRowHeight="13.5" x14ac:dyDescent="0.15"/>
  <cols>
    <col min="1" max="1" width="81.625" customWidth="1"/>
  </cols>
  <sheetData>
    <row r="1" spans="1:1" x14ac:dyDescent="0.15">
      <c r="A1" s="73"/>
    </row>
    <row r="2" spans="1:1" ht="40.5" customHeight="1" x14ac:dyDescent="0.15">
      <c r="A2" s="74" t="s">
        <v>4</v>
      </c>
    </row>
    <row r="3" spans="1:1" ht="19.5" customHeight="1" x14ac:dyDescent="0.15">
      <c r="A3" s="73"/>
    </row>
    <row r="4" spans="1:1" s="72" customFormat="1" ht="30.75" customHeight="1" x14ac:dyDescent="0.15">
      <c r="A4" s="75" t="s">
        <v>5</v>
      </c>
    </row>
    <row r="5" spans="1:1" s="72" customFormat="1" ht="30.75" customHeight="1" x14ac:dyDescent="0.15">
      <c r="A5" s="75" t="s">
        <v>6</v>
      </c>
    </row>
    <row r="6" spans="1:1" s="72" customFormat="1" ht="30.75" customHeight="1" x14ac:dyDescent="0.15">
      <c r="A6" s="75" t="s">
        <v>7</v>
      </c>
    </row>
    <row r="7" spans="1:1" s="72" customFormat="1" ht="30.75" customHeight="1" x14ac:dyDescent="0.15">
      <c r="A7" s="76" t="s">
        <v>8</v>
      </c>
    </row>
    <row r="8" spans="1:1" s="72" customFormat="1" ht="30.75" customHeight="1" x14ac:dyDescent="0.15">
      <c r="A8" s="76" t="s">
        <v>9</v>
      </c>
    </row>
    <row r="9" spans="1:1" s="72" customFormat="1" ht="30.75" customHeight="1" x14ac:dyDescent="0.15">
      <c r="A9" s="75" t="s">
        <v>10</v>
      </c>
    </row>
    <row r="10" spans="1:1" s="72" customFormat="1" ht="30.75" customHeight="1" x14ac:dyDescent="0.15">
      <c r="A10" s="76" t="s">
        <v>11</v>
      </c>
    </row>
    <row r="11" spans="1:1" x14ac:dyDescent="0.15">
      <c r="A11" s="73"/>
    </row>
    <row r="12" spans="1:1" x14ac:dyDescent="0.15">
      <c r="A12" s="73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DW46"/>
  <sheetViews>
    <sheetView zoomScale="70" zoomScaleNormal="70" workbookViewId="0">
      <selection activeCell="I28" sqref="I28"/>
    </sheetView>
  </sheetViews>
  <sheetFormatPr defaultColWidth="11" defaultRowHeight="14.25" x14ac:dyDescent="0.15"/>
  <cols>
    <col min="1" max="1" width="15.25" style="44" customWidth="1"/>
    <col min="2" max="2" width="20.625" style="44" customWidth="1"/>
    <col min="3" max="3" width="17.75" style="44" customWidth="1"/>
    <col min="4" max="4" width="36.375" style="44" customWidth="1"/>
    <col min="5" max="5" width="20.625" style="44" customWidth="1"/>
    <col min="6" max="6" width="12.375" style="44" customWidth="1"/>
    <col min="7" max="7" width="8.5" style="44" customWidth="1"/>
    <col min="8" max="8" width="9" style="44" customWidth="1"/>
    <col min="9" max="9" width="23.75" style="44" customWidth="1"/>
    <col min="10" max="10" width="11" style="44"/>
    <col min="11" max="11" width="12.875" style="44"/>
    <col min="12" max="16348" width="11" style="44"/>
    <col min="16349" max="16384" width="11" style="46"/>
  </cols>
  <sheetData>
    <row r="1" spans="1:9" s="44" customFormat="1" ht="64.5" customHeight="1" x14ac:dyDescent="0.15">
      <c r="A1" s="83" t="s">
        <v>12</v>
      </c>
      <c r="B1" s="83"/>
      <c r="C1" s="83"/>
      <c r="D1" s="83"/>
      <c r="E1" s="83"/>
      <c r="F1" s="83"/>
      <c r="G1" s="83"/>
      <c r="H1" s="83"/>
      <c r="I1" s="83"/>
    </row>
    <row r="2" spans="1:9" s="44" customFormat="1" ht="30" customHeight="1" x14ac:dyDescent="0.15">
      <c r="A2" s="47" t="s">
        <v>13</v>
      </c>
      <c r="B2" s="84" t="s">
        <v>14</v>
      </c>
      <c r="C2" s="85"/>
      <c r="D2" s="85"/>
      <c r="E2" s="85"/>
      <c r="F2" s="85"/>
      <c r="G2" s="85"/>
      <c r="H2" s="85"/>
      <c r="I2" s="86"/>
    </row>
    <row r="3" spans="1:9" s="44" customFormat="1" ht="26.25" customHeight="1" x14ac:dyDescent="0.15">
      <c r="A3" s="93" t="s">
        <v>15</v>
      </c>
      <c r="B3" s="48"/>
      <c r="C3" s="48" t="s">
        <v>16</v>
      </c>
      <c r="D3" s="49" t="s">
        <v>17</v>
      </c>
      <c r="E3" s="50" t="s">
        <v>18</v>
      </c>
      <c r="F3" s="87" t="s">
        <v>19</v>
      </c>
      <c r="G3" s="88"/>
      <c r="H3" s="52" t="s">
        <v>20</v>
      </c>
      <c r="I3" s="69" t="s">
        <v>21</v>
      </c>
    </row>
    <row r="4" spans="1:9" s="44" customFormat="1" ht="23.25" customHeight="1" x14ac:dyDescent="0.15">
      <c r="A4" s="103"/>
      <c r="B4" s="53" t="s">
        <v>22</v>
      </c>
      <c r="C4" s="54">
        <f>C5+C6</f>
        <v>1781.93</v>
      </c>
      <c r="D4" s="54">
        <f>D5+D6</f>
        <v>2162.4700000000003</v>
      </c>
      <c r="E4" s="54">
        <f>E5+E6</f>
        <v>2128.92</v>
      </c>
      <c r="F4" s="89">
        <f>E4/D4</f>
        <v>0.98448533390058579</v>
      </c>
      <c r="G4" s="90"/>
      <c r="H4" s="55">
        <v>10</v>
      </c>
      <c r="I4" s="70">
        <f>H4*F4</f>
        <v>9.8448533390058586</v>
      </c>
    </row>
    <row r="5" spans="1:9" s="44" customFormat="1" ht="23.25" customHeight="1" x14ac:dyDescent="0.15">
      <c r="A5" s="103"/>
      <c r="B5" s="3" t="s">
        <v>23</v>
      </c>
      <c r="C5" s="56">
        <v>1311.93</v>
      </c>
      <c r="D5" s="56">
        <v>1637.47</v>
      </c>
      <c r="E5" s="56">
        <v>1637.47</v>
      </c>
      <c r="F5" s="91">
        <f>E5/D5</f>
        <v>1</v>
      </c>
      <c r="G5" s="92"/>
      <c r="H5" s="55" t="s">
        <v>24</v>
      </c>
      <c r="I5" s="55" t="s">
        <v>24</v>
      </c>
    </row>
    <row r="6" spans="1:9" s="44" customFormat="1" ht="23.25" customHeight="1" x14ac:dyDescent="0.15">
      <c r="A6" s="104"/>
      <c r="B6" s="3" t="s">
        <v>25</v>
      </c>
      <c r="C6" s="56">
        <v>470</v>
      </c>
      <c r="D6" s="56">
        <v>525</v>
      </c>
      <c r="E6" s="56">
        <v>491.45</v>
      </c>
      <c r="F6" s="91">
        <f>E6/D6</f>
        <v>0.93609523809523809</v>
      </c>
      <c r="G6" s="92"/>
      <c r="H6" s="55" t="s">
        <v>24</v>
      </c>
      <c r="I6" s="55" t="s">
        <v>24</v>
      </c>
    </row>
    <row r="7" spans="1:9" s="44" customFormat="1" ht="23.25" customHeight="1" x14ac:dyDescent="0.15">
      <c r="A7" s="105" t="s">
        <v>26</v>
      </c>
      <c r="B7" s="93" t="s">
        <v>27</v>
      </c>
      <c r="C7" s="93"/>
      <c r="D7" s="93"/>
      <c r="E7" s="94" t="s">
        <v>28</v>
      </c>
      <c r="F7" s="94"/>
      <c r="G7" s="94"/>
      <c r="H7" s="94"/>
      <c r="I7" s="94"/>
    </row>
    <row r="8" spans="1:9" s="44" customFormat="1" ht="81.95" customHeight="1" x14ac:dyDescent="0.15">
      <c r="A8" s="106"/>
      <c r="B8" s="95" t="s">
        <v>29</v>
      </c>
      <c r="C8" s="95"/>
      <c r="D8" s="95"/>
      <c r="E8" s="96" t="s">
        <v>30</v>
      </c>
      <c r="F8" s="96"/>
      <c r="G8" s="96"/>
      <c r="H8" s="96"/>
      <c r="I8" s="97"/>
    </row>
    <row r="9" spans="1:9" s="44" customFormat="1" ht="57.95" customHeight="1" x14ac:dyDescent="0.15">
      <c r="A9" s="106"/>
      <c r="B9" s="95" t="s">
        <v>31</v>
      </c>
      <c r="C9" s="95"/>
      <c r="D9" s="95"/>
      <c r="E9" s="96" t="s">
        <v>32</v>
      </c>
      <c r="F9" s="96"/>
      <c r="G9" s="96"/>
      <c r="H9" s="96"/>
      <c r="I9" s="97"/>
    </row>
    <row r="10" spans="1:9" s="44" customFormat="1" ht="54" customHeight="1" x14ac:dyDescent="0.15">
      <c r="A10" s="106"/>
      <c r="B10" s="98" t="s">
        <v>33</v>
      </c>
      <c r="C10" s="96"/>
      <c r="D10" s="97"/>
      <c r="E10" s="96" t="s">
        <v>34</v>
      </c>
      <c r="F10" s="96"/>
      <c r="G10" s="96"/>
      <c r="H10" s="96"/>
      <c r="I10" s="97"/>
    </row>
    <row r="11" spans="1:9" s="44" customFormat="1" ht="71.099999999999994" customHeight="1" x14ac:dyDescent="0.15">
      <c r="A11" s="106"/>
      <c r="B11" s="95" t="s">
        <v>35</v>
      </c>
      <c r="C11" s="95"/>
      <c r="D11" s="95"/>
      <c r="E11" s="96" t="s">
        <v>36</v>
      </c>
      <c r="F11" s="96"/>
      <c r="G11" s="96"/>
      <c r="H11" s="96"/>
      <c r="I11" s="97"/>
    </row>
    <row r="12" spans="1:9" s="44" customFormat="1" ht="23.25" customHeight="1" x14ac:dyDescent="0.15">
      <c r="A12" s="107" t="s">
        <v>37</v>
      </c>
      <c r="B12" s="49" t="s">
        <v>38</v>
      </c>
      <c r="C12" s="59" t="s">
        <v>39</v>
      </c>
      <c r="D12" s="50" t="s">
        <v>40</v>
      </c>
      <c r="E12" s="48" t="s">
        <v>41</v>
      </c>
      <c r="F12" s="48" t="s">
        <v>42</v>
      </c>
      <c r="G12" s="48" t="s">
        <v>20</v>
      </c>
      <c r="H12" s="48" t="s">
        <v>21</v>
      </c>
      <c r="I12" s="48" t="s">
        <v>43</v>
      </c>
    </row>
    <row r="13" spans="1:9" s="44" customFormat="1" ht="23.25" customHeight="1" x14ac:dyDescent="0.15">
      <c r="A13" s="107"/>
      <c r="B13" s="108" t="s">
        <v>44</v>
      </c>
      <c r="C13" s="115" t="s">
        <v>45</v>
      </c>
      <c r="D13" s="9" t="s">
        <v>46</v>
      </c>
      <c r="E13" s="60" t="s">
        <v>47</v>
      </c>
      <c r="F13" s="61">
        <v>1</v>
      </c>
      <c r="G13" s="62">
        <v>2.2400000000000002</v>
      </c>
      <c r="H13" s="62">
        <v>2.2400000000000002</v>
      </c>
      <c r="I13" s="71"/>
    </row>
    <row r="14" spans="1:9" s="44" customFormat="1" ht="23.25" customHeight="1" x14ac:dyDescent="0.15">
      <c r="A14" s="107"/>
      <c r="B14" s="109"/>
      <c r="C14" s="116"/>
      <c r="D14" s="9" t="s">
        <v>48</v>
      </c>
      <c r="E14" s="60" t="s">
        <v>49</v>
      </c>
      <c r="F14" s="61">
        <v>0.93609523809523798</v>
      </c>
      <c r="G14" s="62">
        <v>2.2200000000000002</v>
      </c>
      <c r="H14" s="62">
        <v>2.2200000000000002</v>
      </c>
      <c r="I14" s="71"/>
    </row>
    <row r="15" spans="1:9" s="44" customFormat="1" ht="23.25" customHeight="1" x14ac:dyDescent="0.15">
      <c r="A15" s="107"/>
      <c r="B15" s="109"/>
      <c r="C15" s="116"/>
      <c r="D15" s="9" t="s">
        <v>50</v>
      </c>
      <c r="E15" s="58" t="s">
        <v>51</v>
      </c>
      <c r="F15" s="63">
        <v>0.28389999999999999</v>
      </c>
      <c r="G15" s="62">
        <v>2.2200000000000002</v>
      </c>
      <c r="H15" s="62">
        <v>2.2200000000000002</v>
      </c>
      <c r="I15" s="71"/>
    </row>
    <row r="16" spans="1:9" s="44" customFormat="1" ht="23.25" customHeight="1" x14ac:dyDescent="0.15">
      <c r="A16" s="107"/>
      <c r="B16" s="109"/>
      <c r="C16" s="117" t="s">
        <v>52</v>
      </c>
      <c r="D16" s="9" t="s">
        <v>53</v>
      </c>
      <c r="E16" s="58" t="s">
        <v>54</v>
      </c>
      <c r="F16" s="61">
        <v>1</v>
      </c>
      <c r="G16" s="62">
        <v>2.2200000000000002</v>
      </c>
      <c r="H16" s="62">
        <v>2.2200000000000002</v>
      </c>
      <c r="I16" s="53"/>
    </row>
    <row r="17" spans="1:9" s="44" customFormat="1" ht="23.25" customHeight="1" x14ac:dyDescent="0.15">
      <c r="A17" s="107"/>
      <c r="B17" s="109"/>
      <c r="C17" s="118"/>
      <c r="D17" s="9" t="s">
        <v>55</v>
      </c>
      <c r="E17" s="58" t="s">
        <v>56</v>
      </c>
      <c r="F17" s="61">
        <v>1</v>
      </c>
      <c r="G17" s="62">
        <v>2.2200000000000002</v>
      </c>
      <c r="H17" s="62">
        <v>2.2200000000000002</v>
      </c>
      <c r="I17" s="53"/>
    </row>
    <row r="18" spans="1:9" s="44" customFormat="1" ht="23.25" customHeight="1" x14ac:dyDescent="0.15">
      <c r="A18" s="107"/>
      <c r="B18" s="109"/>
      <c r="C18" s="64" t="s">
        <v>57</v>
      </c>
      <c r="D18" s="9" t="s">
        <v>58</v>
      </c>
      <c r="E18" s="58" t="s">
        <v>56</v>
      </c>
      <c r="F18" s="61">
        <v>1</v>
      </c>
      <c r="G18" s="62">
        <v>2.2200000000000002</v>
      </c>
      <c r="H18" s="62">
        <v>2.2200000000000002</v>
      </c>
      <c r="I18" s="53"/>
    </row>
    <row r="19" spans="1:9" s="44" customFormat="1" ht="23.25" customHeight="1" x14ac:dyDescent="0.15">
      <c r="A19" s="107"/>
      <c r="B19" s="109"/>
      <c r="C19" s="65" t="s">
        <v>59</v>
      </c>
      <c r="D19" s="9" t="s">
        <v>60</v>
      </c>
      <c r="E19" s="58" t="s">
        <v>56</v>
      </c>
      <c r="F19" s="61">
        <v>1</v>
      </c>
      <c r="G19" s="62">
        <v>2.2200000000000002</v>
      </c>
      <c r="H19" s="62">
        <v>2.2200000000000002</v>
      </c>
      <c r="I19" s="53"/>
    </row>
    <row r="20" spans="1:9" s="44" customFormat="1" ht="23.25" customHeight="1" x14ac:dyDescent="0.15">
      <c r="A20" s="107"/>
      <c r="B20" s="109"/>
      <c r="C20" s="65" t="s">
        <v>61</v>
      </c>
      <c r="D20" s="9" t="s">
        <v>62</v>
      </c>
      <c r="E20" s="60" t="s">
        <v>63</v>
      </c>
      <c r="F20" s="61">
        <v>1</v>
      </c>
      <c r="G20" s="62">
        <v>2.2200000000000002</v>
      </c>
      <c r="H20" s="62">
        <v>2.2200000000000002</v>
      </c>
      <c r="I20" s="71" t="s">
        <v>64</v>
      </c>
    </row>
    <row r="21" spans="1:9" s="44" customFormat="1" ht="23.25" customHeight="1" x14ac:dyDescent="0.15">
      <c r="A21" s="107"/>
      <c r="B21" s="109"/>
      <c r="C21" s="65" t="s">
        <v>65</v>
      </c>
      <c r="D21" s="9" t="s">
        <v>66</v>
      </c>
      <c r="E21" s="58" t="s">
        <v>54</v>
      </c>
      <c r="F21" s="61">
        <v>1</v>
      </c>
      <c r="G21" s="62">
        <v>2.2200000000000002</v>
      </c>
      <c r="H21" s="62">
        <v>2.2200000000000002</v>
      </c>
      <c r="I21" s="53"/>
    </row>
    <row r="22" spans="1:9" s="44" customFormat="1" ht="23.25" customHeight="1" x14ac:dyDescent="0.15">
      <c r="A22" s="107"/>
      <c r="B22" s="110" t="s">
        <v>67</v>
      </c>
      <c r="C22" s="108" t="s">
        <v>68</v>
      </c>
      <c r="D22" s="9" t="s">
        <v>69</v>
      </c>
      <c r="E22" s="58" t="s">
        <v>70</v>
      </c>
      <c r="F22" s="66">
        <v>5654</v>
      </c>
      <c r="G22" s="62">
        <v>6.25</v>
      </c>
      <c r="H22" s="62">
        <v>6.25</v>
      </c>
      <c r="I22" s="53"/>
    </row>
    <row r="23" spans="1:9" s="44" customFormat="1" ht="98.1" customHeight="1" x14ac:dyDescent="0.15">
      <c r="A23" s="107"/>
      <c r="B23" s="110"/>
      <c r="C23" s="111"/>
      <c r="D23" s="9" t="s">
        <v>71</v>
      </c>
      <c r="E23" s="58" t="s">
        <v>72</v>
      </c>
      <c r="F23" s="63">
        <v>0.7359</v>
      </c>
      <c r="G23" s="62">
        <v>6.25</v>
      </c>
      <c r="H23" s="62">
        <v>4.5599999999999996</v>
      </c>
      <c r="I23" s="53" t="s">
        <v>73</v>
      </c>
    </row>
    <row r="24" spans="1:9" s="44" customFormat="1" ht="23.25" customHeight="1" x14ac:dyDescent="0.15">
      <c r="A24" s="107"/>
      <c r="B24" s="110"/>
      <c r="C24" s="111"/>
      <c r="D24" s="9" t="s">
        <v>74</v>
      </c>
      <c r="E24" s="58" t="s">
        <v>75</v>
      </c>
      <c r="F24" s="61">
        <v>0.9</v>
      </c>
      <c r="G24" s="62">
        <v>6.25</v>
      </c>
      <c r="H24" s="62">
        <v>6.25</v>
      </c>
      <c r="I24" s="53"/>
    </row>
    <row r="25" spans="1:9" s="44" customFormat="1" ht="23.25" customHeight="1" x14ac:dyDescent="0.15">
      <c r="A25" s="107"/>
      <c r="B25" s="110"/>
      <c r="C25" s="108" t="s">
        <v>76</v>
      </c>
      <c r="D25" s="9" t="s">
        <v>77</v>
      </c>
      <c r="E25" s="58" t="s">
        <v>78</v>
      </c>
      <c r="F25" s="61">
        <v>1</v>
      </c>
      <c r="G25" s="62">
        <v>6.25</v>
      </c>
      <c r="H25" s="62">
        <v>6.25</v>
      </c>
      <c r="I25" s="53"/>
    </row>
    <row r="26" spans="1:9" s="44" customFormat="1" ht="23.25" customHeight="1" x14ac:dyDescent="0.15">
      <c r="A26" s="107"/>
      <c r="B26" s="110"/>
      <c r="C26" s="111"/>
      <c r="D26" s="9" t="s">
        <v>79</v>
      </c>
      <c r="E26" s="58" t="s">
        <v>80</v>
      </c>
      <c r="F26" s="61">
        <v>1</v>
      </c>
      <c r="G26" s="62">
        <v>6.25</v>
      </c>
      <c r="H26" s="62">
        <v>6.25</v>
      </c>
      <c r="I26" s="53"/>
    </row>
    <row r="27" spans="1:9" s="44" customFormat="1" ht="23.25" customHeight="1" x14ac:dyDescent="0.15">
      <c r="A27" s="107"/>
      <c r="B27" s="110"/>
      <c r="C27" s="111"/>
      <c r="D27" s="9" t="s">
        <v>81</v>
      </c>
      <c r="E27" s="60" t="s">
        <v>82</v>
      </c>
      <c r="F27" s="61">
        <v>1</v>
      </c>
      <c r="G27" s="62">
        <v>6.25</v>
      </c>
      <c r="H27" s="62">
        <v>6.25</v>
      </c>
      <c r="I27" s="53"/>
    </row>
    <row r="28" spans="1:9" s="44" customFormat="1" ht="30" customHeight="1" x14ac:dyDescent="0.15">
      <c r="A28" s="107"/>
      <c r="B28" s="110"/>
      <c r="C28" s="107" t="s">
        <v>83</v>
      </c>
      <c r="D28" s="9" t="s">
        <v>84</v>
      </c>
      <c r="E28" s="58" t="s">
        <v>85</v>
      </c>
      <c r="F28" s="58">
        <v>6</v>
      </c>
      <c r="G28" s="62">
        <v>6.25</v>
      </c>
      <c r="H28" s="62">
        <v>4.8899999999999997</v>
      </c>
      <c r="I28" s="53" t="s">
        <v>86</v>
      </c>
    </row>
    <row r="29" spans="1:9" s="44" customFormat="1" ht="23.25" customHeight="1" x14ac:dyDescent="0.15">
      <c r="A29" s="107"/>
      <c r="B29" s="110"/>
      <c r="C29" s="107"/>
      <c r="D29" s="9" t="s">
        <v>87</v>
      </c>
      <c r="E29" s="58" t="s">
        <v>88</v>
      </c>
      <c r="F29" s="61">
        <v>1</v>
      </c>
      <c r="G29" s="62">
        <v>6.25</v>
      </c>
      <c r="H29" s="62">
        <v>6.25</v>
      </c>
      <c r="I29" s="53"/>
    </row>
    <row r="30" spans="1:9" s="44" customFormat="1" ht="23.25" customHeight="1" x14ac:dyDescent="0.15">
      <c r="A30" s="107"/>
      <c r="B30" s="111" t="s">
        <v>89</v>
      </c>
      <c r="C30" s="67" t="s">
        <v>90</v>
      </c>
      <c r="D30" s="9" t="s">
        <v>91</v>
      </c>
      <c r="E30" s="58" t="s">
        <v>92</v>
      </c>
      <c r="F30" s="61">
        <v>1</v>
      </c>
      <c r="G30" s="58">
        <v>2</v>
      </c>
      <c r="H30" s="58">
        <v>2</v>
      </c>
      <c r="I30" s="53"/>
    </row>
    <row r="31" spans="1:9" s="44" customFormat="1" ht="23.25" customHeight="1" x14ac:dyDescent="0.15">
      <c r="A31" s="107"/>
      <c r="B31" s="111"/>
      <c r="C31" s="116" t="s">
        <v>93</v>
      </c>
      <c r="D31" s="9" t="s">
        <v>94</v>
      </c>
      <c r="E31" s="58" t="s">
        <v>95</v>
      </c>
      <c r="F31" s="61">
        <v>1</v>
      </c>
      <c r="G31" s="58">
        <v>2</v>
      </c>
      <c r="H31" s="58">
        <v>2</v>
      </c>
      <c r="I31" s="53"/>
    </row>
    <row r="32" spans="1:9" s="44" customFormat="1" ht="23.25" customHeight="1" x14ac:dyDescent="0.15">
      <c r="A32" s="107"/>
      <c r="B32" s="111"/>
      <c r="C32" s="119"/>
      <c r="D32" s="9" t="s">
        <v>96</v>
      </c>
      <c r="E32" s="58" t="s">
        <v>97</v>
      </c>
      <c r="F32" s="61">
        <v>1</v>
      </c>
      <c r="G32" s="58">
        <v>2</v>
      </c>
      <c r="H32" s="58">
        <v>2</v>
      </c>
      <c r="I32" s="53"/>
    </row>
    <row r="33" spans="1:9 16349:16351" s="44" customFormat="1" ht="23.25" customHeight="1" x14ac:dyDescent="0.15">
      <c r="A33" s="107"/>
      <c r="B33" s="111"/>
      <c r="C33" s="116" t="s">
        <v>98</v>
      </c>
      <c r="D33" s="9" t="s">
        <v>99</v>
      </c>
      <c r="E33" s="58" t="s">
        <v>100</v>
      </c>
      <c r="F33" s="61">
        <v>1</v>
      </c>
      <c r="G33" s="58">
        <v>2</v>
      </c>
      <c r="H33" s="58">
        <v>2</v>
      </c>
      <c r="I33" s="53"/>
    </row>
    <row r="34" spans="1:9 16349:16351" s="44" customFormat="1" ht="23.25" customHeight="1" x14ac:dyDescent="0.15">
      <c r="A34" s="107"/>
      <c r="B34" s="111"/>
      <c r="C34" s="116"/>
      <c r="D34" s="9" t="s">
        <v>101</v>
      </c>
      <c r="E34" s="58" t="s">
        <v>100</v>
      </c>
      <c r="F34" s="61">
        <v>1</v>
      </c>
      <c r="G34" s="58">
        <v>2</v>
      </c>
      <c r="H34" s="58">
        <v>2</v>
      </c>
      <c r="I34" s="53"/>
    </row>
    <row r="35" spans="1:9 16349:16351" s="44" customFormat="1" ht="23.25" customHeight="1" x14ac:dyDescent="0.15">
      <c r="A35" s="84"/>
      <c r="B35" s="112" t="s">
        <v>102</v>
      </c>
      <c r="C35" s="107" t="s">
        <v>102</v>
      </c>
      <c r="D35" s="57" t="s">
        <v>103</v>
      </c>
      <c r="E35" s="58" t="s">
        <v>104</v>
      </c>
      <c r="F35" s="61">
        <v>0.95</v>
      </c>
      <c r="G35" s="58">
        <v>4</v>
      </c>
      <c r="H35" s="58">
        <v>4</v>
      </c>
      <c r="I35" s="53"/>
    </row>
    <row r="36" spans="1:9 16349:16351" s="44" customFormat="1" ht="23.25" customHeight="1" x14ac:dyDescent="0.15">
      <c r="A36" s="84"/>
      <c r="B36" s="113"/>
      <c r="C36" s="107"/>
      <c r="D36" s="57" t="s">
        <v>105</v>
      </c>
      <c r="E36" s="58" t="s">
        <v>104</v>
      </c>
      <c r="F36" s="61">
        <v>0.95</v>
      </c>
      <c r="G36" s="58">
        <v>3</v>
      </c>
      <c r="H36" s="58">
        <v>3</v>
      </c>
      <c r="I36" s="53"/>
    </row>
    <row r="37" spans="1:9 16349:16351" s="44" customFormat="1" ht="23.25" customHeight="1" x14ac:dyDescent="0.15">
      <c r="A37" s="84"/>
      <c r="B37" s="114"/>
      <c r="C37" s="120"/>
      <c r="D37" s="57" t="s">
        <v>106</v>
      </c>
      <c r="E37" s="58" t="s">
        <v>75</v>
      </c>
      <c r="F37" s="61">
        <v>0.9</v>
      </c>
      <c r="G37" s="58">
        <v>3</v>
      </c>
      <c r="H37" s="58">
        <v>3</v>
      </c>
      <c r="I37" s="53"/>
    </row>
    <row r="38" spans="1:9 16349:16351" s="44" customFormat="1" ht="23.25" customHeight="1" x14ac:dyDescent="0.15">
      <c r="A38" s="94" t="s">
        <v>107</v>
      </c>
      <c r="B38" s="94"/>
      <c r="C38" s="94"/>
      <c r="D38" s="94"/>
      <c r="E38" s="94"/>
      <c r="F38" s="94"/>
      <c r="G38" s="51">
        <f>SUM(G13:G37)+H4</f>
        <v>100</v>
      </c>
      <c r="H38" s="68">
        <f>SUM(H13:H37)+I4</f>
        <v>96.794853339005869</v>
      </c>
      <c r="I38" s="53"/>
    </row>
    <row r="39" spans="1:9 16349:16351" s="44" customFormat="1" ht="23.25" customHeight="1" x14ac:dyDescent="0.15">
      <c r="A39" s="99" t="s">
        <v>108</v>
      </c>
      <c r="B39" s="100"/>
      <c r="C39" s="100"/>
      <c r="D39" s="100"/>
      <c r="E39" s="100"/>
      <c r="F39" s="100"/>
      <c r="G39" s="100"/>
      <c r="H39" s="100"/>
      <c r="I39" s="101"/>
    </row>
    <row r="40" spans="1:9 16349:16351" s="45" customFormat="1" ht="45.95" customHeight="1" x14ac:dyDescent="0.15">
      <c r="A40" s="102" t="s">
        <v>109</v>
      </c>
      <c r="B40" s="102"/>
      <c r="C40" s="102"/>
      <c r="D40" s="102"/>
      <c r="E40" s="102"/>
      <c r="F40" s="102"/>
      <c r="G40" s="102"/>
      <c r="H40" s="102"/>
      <c r="I40" s="102"/>
    </row>
    <row r="41" spans="1:9 16349:16351" s="45" customFormat="1" ht="42.75" customHeight="1" x14ac:dyDescent="0.15">
      <c r="A41" s="102" t="s">
        <v>110</v>
      </c>
      <c r="B41" s="102"/>
      <c r="C41" s="102"/>
      <c r="D41" s="102"/>
      <c r="E41" s="102"/>
      <c r="F41" s="102"/>
      <c r="G41" s="102"/>
      <c r="H41" s="102"/>
      <c r="I41" s="102"/>
    </row>
    <row r="42" spans="1:9 16349:16351" s="44" customFormat="1" ht="13.5" x14ac:dyDescent="0.15"/>
    <row r="43" spans="1:9 16349:16351" s="44" customFormat="1" ht="13.5" x14ac:dyDescent="0.15"/>
    <row r="44" spans="1:9 16349:16351" s="44" customFormat="1" ht="13.5" x14ac:dyDescent="0.15"/>
    <row r="45" spans="1:9 16349:16351" s="44" customFormat="1" ht="13.5" x14ac:dyDescent="0.15"/>
    <row r="46" spans="1:9 16349:16351" s="44" customFormat="1" x14ac:dyDescent="0.15">
      <c r="XDU46" s="46"/>
      <c r="XDV46" s="46"/>
      <c r="XDW46" s="46"/>
    </row>
  </sheetData>
  <mergeCells count="35">
    <mergeCell ref="C31:C32"/>
    <mergeCell ref="C33:C34"/>
    <mergeCell ref="C35:C37"/>
    <mergeCell ref="A38:F38"/>
    <mergeCell ref="A39:I39"/>
    <mergeCell ref="A40:I40"/>
    <mergeCell ref="A41:I41"/>
    <mergeCell ref="A3:A6"/>
    <mergeCell ref="A7:A11"/>
    <mergeCell ref="A12:A37"/>
    <mergeCell ref="B13:B21"/>
    <mergeCell ref="B22:B29"/>
    <mergeCell ref="B30:B34"/>
    <mergeCell ref="B35:B37"/>
    <mergeCell ref="C13:C15"/>
    <mergeCell ref="C16:C17"/>
    <mergeCell ref="C22:C24"/>
    <mergeCell ref="C25:C27"/>
    <mergeCell ref="C28:C29"/>
    <mergeCell ref="B9:D9"/>
    <mergeCell ref="E9:I9"/>
    <mergeCell ref="B10:D10"/>
    <mergeCell ref="E10:I10"/>
    <mergeCell ref="B11:D11"/>
    <mergeCell ref="E11:I11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26" type="noConversion"/>
  <pageMargins left="0.75" right="0.75" top="1" bottom="1" header="0.5" footer="0.5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"/>
  <sheetViews>
    <sheetView workbookViewId="0">
      <selection activeCell="C6" sqref="C6"/>
    </sheetView>
  </sheetViews>
  <sheetFormatPr defaultColWidth="9" defaultRowHeight="13.5" x14ac:dyDescent="0.15"/>
  <cols>
    <col min="1" max="1" width="8.125" style="16" customWidth="1"/>
    <col min="2" max="2" width="14.25" customWidth="1"/>
    <col min="3" max="3" width="17.25" customWidth="1"/>
    <col min="4" max="4" width="12.625" customWidth="1"/>
    <col min="5" max="6" width="13.25" customWidth="1"/>
    <col min="7" max="11" width="12.625" customWidth="1"/>
  </cols>
  <sheetData>
    <row r="1" spans="1:11" ht="57" customHeight="1" x14ac:dyDescent="0.15">
      <c r="A1" s="121" t="s">
        <v>111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15" customFormat="1" ht="30" customHeight="1" x14ac:dyDescent="0.15">
      <c r="A2" s="126" t="s">
        <v>112</v>
      </c>
      <c r="B2" s="122" t="s">
        <v>113</v>
      </c>
      <c r="C2" s="129" t="s">
        <v>114</v>
      </c>
      <c r="D2" s="122" t="s">
        <v>115</v>
      </c>
      <c r="E2" s="122"/>
      <c r="F2" s="122"/>
      <c r="G2" s="122"/>
      <c r="H2" s="122"/>
      <c r="I2" s="122"/>
      <c r="J2" s="126" t="s">
        <v>116</v>
      </c>
      <c r="K2" s="126" t="s">
        <v>117</v>
      </c>
    </row>
    <row r="3" spans="1:11" s="15" customFormat="1" ht="30" customHeight="1" x14ac:dyDescent="0.15">
      <c r="A3" s="127"/>
      <c r="B3" s="122"/>
      <c r="C3" s="129"/>
      <c r="D3" s="122" t="s">
        <v>17</v>
      </c>
      <c r="E3" s="122"/>
      <c r="F3" s="122"/>
      <c r="G3" s="122"/>
      <c r="H3" s="122" t="s">
        <v>118</v>
      </c>
      <c r="I3" s="122" t="s">
        <v>119</v>
      </c>
      <c r="J3" s="127"/>
      <c r="K3" s="127"/>
    </row>
    <row r="4" spans="1:11" s="15" customFormat="1" ht="30" customHeight="1" x14ac:dyDescent="0.15">
      <c r="A4" s="128"/>
      <c r="B4" s="122"/>
      <c r="C4" s="129"/>
      <c r="D4" s="18" t="s">
        <v>120</v>
      </c>
      <c r="E4" s="17" t="s">
        <v>121</v>
      </c>
      <c r="F4" s="17" t="s">
        <v>122</v>
      </c>
      <c r="G4" s="17" t="s">
        <v>123</v>
      </c>
      <c r="H4" s="122"/>
      <c r="I4" s="129"/>
      <c r="J4" s="128"/>
      <c r="K4" s="127"/>
    </row>
    <row r="5" spans="1:11" s="15" customFormat="1" ht="30" customHeight="1" x14ac:dyDescent="0.15">
      <c r="A5" s="19">
        <v>1</v>
      </c>
      <c r="B5" s="38" t="s">
        <v>124</v>
      </c>
      <c r="C5" s="21" t="s">
        <v>125</v>
      </c>
      <c r="D5" s="19">
        <f>E5</f>
        <v>131</v>
      </c>
      <c r="E5" s="19">
        <f>业务费!F6</f>
        <v>131</v>
      </c>
      <c r="F5" s="19">
        <v>0</v>
      </c>
      <c r="G5" s="19">
        <v>0</v>
      </c>
      <c r="H5" s="19">
        <v>131</v>
      </c>
      <c r="I5" s="40">
        <f>H5/D5</f>
        <v>1</v>
      </c>
      <c r="J5" s="41">
        <f>业务费!I38</f>
        <v>98.22</v>
      </c>
      <c r="K5" s="18"/>
    </row>
    <row r="6" spans="1:11" ht="30" customHeight="1" x14ac:dyDescent="0.15">
      <c r="A6" s="19">
        <v>2</v>
      </c>
      <c r="B6" s="20" t="s">
        <v>126</v>
      </c>
      <c r="C6" s="21" t="s">
        <v>125</v>
      </c>
      <c r="D6" s="19">
        <f>E6</f>
        <v>24</v>
      </c>
      <c r="E6" s="39">
        <f>法庭运维费!F7</f>
        <v>24</v>
      </c>
      <c r="F6" s="39">
        <v>0</v>
      </c>
      <c r="G6" s="39">
        <v>0</v>
      </c>
      <c r="H6" s="19">
        <v>24</v>
      </c>
      <c r="I6" s="40">
        <f>H6/D6</f>
        <v>1</v>
      </c>
      <c r="J6" s="41">
        <f>法庭运维费!I28</f>
        <v>96.62</v>
      </c>
      <c r="K6" s="42"/>
    </row>
    <row r="7" spans="1:11" ht="30" customHeight="1" x14ac:dyDescent="0.15">
      <c r="A7" s="123" t="s">
        <v>127</v>
      </c>
      <c r="B7" s="124"/>
      <c r="C7" s="125"/>
      <c r="D7" s="19">
        <f>D5+D6</f>
        <v>155</v>
      </c>
      <c r="E7" s="19">
        <f>E5+E6</f>
        <v>155</v>
      </c>
      <c r="F7" s="19">
        <v>0</v>
      </c>
      <c r="G7" s="19">
        <v>0</v>
      </c>
      <c r="H7" s="19">
        <f>H5+H6</f>
        <v>155</v>
      </c>
      <c r="I7" s="43">
        <v>1</v>
      </c>
      <c r="J7" s="19">
        <f>(J5+J6)/2</f>
        <v>97.42</v>
      </c>
      <c r="K7" s="42"/>
    </row>
  </sheetData>
  <mergeCells count="11">
    <mergeCell ref="A1:K1"/>
    <mergeCell ref="D2:I2"/>
    <mergeCell ref="D3:G3"/>
    <mergeCell ref="A7:C7"/>
    <mergeCell ref="A2:A4"/>
    <mergeCell ref="B2:B4"/>
    <mergeCell ref="C2:C4"/>
    <mergeCell ref="H3:H4"/>
    <mergeCell ref="I3:I4"/>
    <mergeCell ref="J2:J4"/>
    <mergeCell ref="K2:K4"/>
  </mergeCells>
  <phoneticPr fontId="26" type="noConversion"/>
  <pageMargins left="0.75" right="0.75" top="1" bottom="1" header="0.5" footer="0.5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3"/>
  <sheetViews>
    <sheetView topLeftCell="A13" zoomScale="84" zoomScaleNormal="84" workbookViewId="0">
      <selection activeCell="G11" sqref="G11:K11"/>
    </sheetView>
  </sheetViews>
  <sheetFormatPr defaultColWidth="9" defaultRowHeight="13.5" x14ac:dyDescent="0.15"/>
  <cols>
    <col min="1" max="1" width="5.25" customWidth="1"/>
    <col min="3" max="3" width="14.25" customWidth="1"/>
    <col min="4" max="4" width="10.875" customWidth="1"/>
    <col min="5" max="5" width="20.375" customWidth="1"/>
    <col min="6" max="6" width="16.625" customWidth="1"/>
    <col min="7" max="7" width="11.375" customWidth="1"/>
    <col min="8" max="8" width="6.875" customWidth="1"/>
    <col min="9" max="9" width="8" customWidth="1"/>
    <col min="10" max="10" width="6.875" customWidth="1"/>
    <col min="11" max="11" width="17.75" customWidth="1"/>
  </cols>
  <sheetData>
    <row r="1" spans="1:11" ht="42" customHeight="1" x14ac:dyDescent="0.15">
      <c r="A1" s="130" t="s">
        <v>128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3.25" customHeight="1" x14ac:dyDescent="0.15">
      <c r="A2" s="131" t="s">
        <v>113</v>
      </c>
      <c r="B2" s="131"/>
      <c r="C2" s="131" t="s">
        <v>129</v>
      </c>
      <c r="D2" s="131"/>
      <c r="E2" s="131"/>
      <c r="F2" s="131"/>
      <c r="G2" s="131"/>
      <c r="H2" s="131"/>
      <c r="I2" s="131"/>
      <c r="J2" s="131"/>
      <c r="K2" s="131"/>
    </row>
    <row r="3" spans="1:11" ht="23.25" customHeight="1" x14ac:dyDescent="0.15">
      <c r="A3" s="131" t="s">
        <v>114</v>
      </c>
      <c r="B3" s="131"/>
      <c r="C3" s="131" t="s">
        <v>14</v>
      </c>
      <c r="D3" s="131"/>
      <c r="E3" s="131"/>
      <c r="F3" s="131"/>
      <c r="G3" s="131" t="s">
        <v>130</v>
      </c>
      <c r="H3" s="131"/>
      <c r="I3" s="131" t="s">
        <v>14</v>
      </c>
      <c r="J3" s="131"/>
      <c r="K3" s="131"/>
    </row>
    <row r="4" spans="1:11" ht="23.25" customHeight="1" x14ac:dyDescent="0.15">
      <c r="A4" s="131" t="s">
        <v>115</v>
      </c>
      <c r="B4" s="131"/>
      <c r="C4" s="131"/>
      <c r="D4" s="131"/>
      <c r="E4" s="131" t="s">
        <v>16</v>
      </c>
      <c r="F4" s="131" t="s">
        <v>131</v>
      </c>
      <c r="G4" s="131" t="s">
        <v>132</v>
      </c>
      <c r="H4" s="131"/>
      <c r="I4" s="131" t="s">
        <v>20</v>
      </c>
      <c r="J4" s="131" t="s">
        <v>74</v>
      </c>
      <c r="K4" s="131" t="s">
        <v>21</v>
      </c>
    </row>
    <row r="5" spans="1:11" ht="23.25" customHeight="1" x14ac:dyDescent="0.1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23.25" customHeight="1" x14ac:dyDescent="0.15">
      <c r="A6" s="131"/>
      <c r="B6" s="131"/>
      <c r="C6" s="132" t="s">
        <v>133</v>
      </c>
      <c r="D6" s="132"/>
      <c r="E6" s="1">
        <v>131</v>
      </c>
      <c r="F6" s="1">
        <v>131</v>
      </c>
      <c r="G6" s="131">
        <v>131</v>
      </c>
      <c r="H6" s="131"/>
      <c r="I6" s="1">
        <v>10</v>
      </c>
      <c r="J6" s="36">
        <v>1</v>
      </c>
      <c r="K6" s="1">
        <v>10</v>
      </c>
    </row>
    <row r="7" spans="1:11" ht="23.25" customHeight="1" x14ac:dyDescent="0.15">
      <c r="A7" s="131"/>
      <c r="B7" s="131"/>
      <c r="C7" s="131" t="s">
        <v>134</v>
      </c>
      <c r="D7" s="131"/>
      <c r="E7" s="1">
        <v>131</v>
      </c>
      <c r="F7" s="1">
        <v>131</v>
      </c>
      <c r="G7" s="131">
        <v>131</v>
      </c>
      <c r="H7" s="131"/>
      <c r="I7" s="1" t="s">
        <v>24</v>
      </c>
      <c r="J7" s="1"/>
      <c r="K7" s="1" t="s">
        <v>24</v>
      </c>
    </row>
    <row r="8" spans="1:11" ht="23.25" customHeight="1" x14ac:dyDescent="0.15">
      <c r="A8" s="131"/>
      <c r="B8" s="131"/>
      <c r="C8" s="131" t="s">
        <v>135</v>
      </c>
      <c r="D8" s="131"/>
      <c r="E8" s="1">
        <v>0</v>
      </c>
      <c r="F8" s="1">
        <v>0</v>
      </c>
      <c r="G8" s="131">
        <v>0</v>
      </c>
      <c r="H8" s="131"/>
      <c r="I8" s="1" t="s">
        <v>24</v>
      </c>
      <c r="J8" s="1"/>
      <c r="K8" s="1" t="s">
        <v>24</v>
      </c>
    </row>
    <row r="9" spans="1:11" ht="23.25" customHeight="1" x14ac:dyDescent="0.15">
      <c r="A9" s="131"/>
      <c r="B9" s="131"/>
      <c r="C9" s="131" t="s">
        <v>136</v>
      </c>
      <c r="D9" s="131"/>
      <c r="E9" s="1">
        <v>0</v>
      </c>
      <c r="F9" s="1">
        <v>0</v>
      </c>
      <c r="G9" s="131">
        <v>0</v>
      </c>
      <c r="H9" s="131"/>
      <c r="I9" s="1" t="s">
        <v>24</v>
      </c>
      <c r="J9" s="1"/>
      <c r="K9" s="1" t="s">
        <v>24</v>
      </c>
    </row>
    <row r="10" spans="1:11" ht="23.25" customHeight="1" x14ac:dyDescent="0.15">
      <c r="A10" s="133" t="s">
        <v>137</v>
      </c>
      <c r="B10" s="133" t="s">
        <v>27</v>
      </c>
      <c r="C10" s="133"/>
      <c r="D10" s="133"/>
      <c r="E10" s="133"/>
      <c r="F10" s="133"/>
      <c r="G10" s="133" t="s">
        <v>138</v>
      </c>
      <c r="H10" s="133"/>
      <c r="I10" s="133"/>
      <c r="J10" s="133"/>
      <c r="K10" s="133"/>
    </row>
    <row r="11" spans="1:11" ht="132.94999999999999" customHeight="1" x14ac:dyDescent="0.15">
      <c r="A11" s="133"/>
      <c r="B11" s="134" t="s">
        <v>139</v>
      </c>
      <c r="C11" s="134"/>
      <c r="D11" s="134"/>
      <c r="E11" s="134"/>
      <c r="F11" s="134"/>
      <c r="G11" s="134" t="s">
        <v>140</v>
      </c>
      <c r="H11" s="134"/>
      <c r="I11" s="134"/>
      <c r="J11" s="134"/>
      <c r="K11" s="134"/>
    </row>
    <row r="12" spans="1:11" ht="23.25" customHeight="1" x14ac:dyDescent="0.15">
      <c r="A12" s="155" t="s">
        <v>141</v>
      </c>
      <c r="B12" s="31" t="s">
        <v>38</v>
      </c>
      <c r="C12" s="31" t="s">
        <v>39</v>
      </c>
      <c r="D12" s="135" t="s">
        <v>40</v>
      </c>
      <c r="E12" s="135"/>
      <c r="F12" s="31" t="s">
        <v>41</v>
      </c>
      <c r="G12" s="31" t="s">
        <v>42</v>
      </c>
      <c r="H12" s="31" t="s">
        <v>20</v>
      </c>
      <c r="I12" s="31" t="s">
        <v>21</v>
      </c>
      <c r="J12" s="135" t="s">
        <v>43</v>
      </c>
      <c r="K12" s="135"/>
    </row>
    <row r="13" spans="1:11" ht="92.1" customHeight="1" x14ac:dyDescent="0.15">
      <c r="A13" s="155"/>
      <c r="B13" s="135" t="s">
        <v>142</v>
      </c>
      <c r="C13" s="135" t="s">
        <v>143</v>
      </c>
      <c r="D13" s="136" t="s">
        <v>144</v>
      </c>
      <c r="E13" s="136"/>
      <c r="F13" s="4" t="s">
        <v>104</v>
      </c>
      <c r="G13" s="30">
        <v>0.7359</v>
      </c>
      <c r="H13" s="31">
        <v>3.92</v>
      </c>
      <c r="I13" s="31">
        <v>2.86</v>
      </c>
      <c r="J13" s="137" t="s">
        <v>73</v>
      </c>
      <c r="K13" s="137"/>
    </row>
    <row r="14" spans="1:11" ht="23.25" customHeight="1" x14ac:dyDescent="0.15">
      <c r="A14" s="155"/>
      <c r="B14" s="135"/>
      <c r="C14" s="135"/>
      <c r="D14" s="138" t="s">
        <v>145</v>
      </c>
      <c r="E14" s="139"/>
      <c r="F14" s="4" t="s">
        <v>146</v>
      </c>
      <c r="G14" s="32" t="s">
        <v>147</v>
      </c>
      <c r="H14" s="31">
        <v>3.84</v>
      </c>
      <c r="I14" s="31">
        <v>3.12</v>
      </c>
      <c r="J14" s="140" t="s">
        <v>86</v>
      </c>
      <c r="K14" s="141"/>
    </row>
    <row r="15" spans="1:11" ht="23.25" customHeight="1" x14ac:dyDescent="0.15">
      <c r="A15" s="155"/>
      <c r="B15" s="135"/>
      <c r="C15" s="135"/>
      <c r="D15" s="138" t="s">
        <v>148</v>
      </c>
      <c r="E15" s="139"/>
      <c r="F15" s="4" t="s">
        <v>149</v>
      </c>
      <c r="G15" s="32" t="s">
        <v>150</v>
      </c>
      <c r="H15" s="31">
        <v>3.84</v>
      </c>
      <c r="I15" s="31">
        <v>3.84</v>
      </c>
      <c r="J15" s="140"/>
      <c r="K15" s="141"/>
    </row>
    <row r="16" spans="1:11" ht="23.25" customHeight="1" x14ac:dyDescent="0.15">
      <c r="A16" s="155"/>
      <c r="B16" s="135"/>
      <c r="C16" s="135"/>
      <c r="D16" s="136" t="s">
        <v>151</v>
      </c>
      <c r="E16" s="136"/>
      <c r="F16" s="4" t="s">
        <v>152</v>
      </c>
      <c r="G16" s="32" t="s">
        <v>153</v>
      </c>
      <c r="H16" s="31">
        <v>3.84</v>
      </c>
      <c r="I16" s="31">
        <v>3.84</v>
      </c>
      <c r="J16" s="140"/>
      <c r="K16" s="141"/>
    </row>
    <row r="17" spans="1:12" ht="23.25" customHeight="1" x14ac:dyDescent="0.15">
      <c r="A17" s="155"/>
      <c r="B17" s="135"/>
      <c r="C17" s="135"/>
      <c r="D17" s="136" t="s">
        <v>154</v>
      </c>
      <c r="E17" s="136"/>
      <c r="F17" s="4" t="s">
        <v>146</v>
      </c>
      <c r="G17" s="32">
        <v>1</v>
      </c>
      <c r="H17" s="31">
        <v>3.84</v>
      </c>
      <c r="I17" s="31">
        <v>3.84</v>
      </c>
      <c r="J17" s="140"/>
      <c r="K17" s="141"/>
    </row>
    <row r="18" spans="1:12" ht="23.25" customHeight="1" x14ac:dyDescent="0.15">
      <c r="A18" s="155"/>
      <c r="B18" s="135"/>
      <c r="C18" s="156" t="s">
        <v>155</v>
      </c>
      <c r="D18" s="136" t="s">
        <v>156</v>
      </c>
      <c r="E18" s="136"/>
      <c r="F18" s="4" t="s">
        <v>157</v>
      </c>
      <c r="G18" s="29">
        <v>1</v>
      </c>
      <c r="H18" s="31">
        <v>3.84</v>
      </c>
      <c r="I18" s="31">
        <v>3.84</v>
      </c>
      <c r="J18" s="142"/>
      <c r="K18" s="143"/>
    </row>
    <row r="19" spans="1:12" ht="23.25" customHeight="1" x14ac:dyDescent="0.15">
      <c r="A19" s="155"/>
      <c r="B19" s="135"/>
      <c r="C19" s="157"/>
      <c r="D19" s="138" t="s">
        <v>158</v>
      </c>
      <c r="E19" s="139"/>
      <c r="F19" s="4" t="s">
        <v>47</v>
      </c>
      <c r="G19" s="29">
        <v>1</v>
      </c>
      <c r="H19" s="31">
        <v>3.84</v>
      </c>
      <c r="I19" s="31">
        <v>3.84</v>
      </c>
      <c r="J19" s="142"/>
      <c r="K19" s="143"/>
    </row>
    <row r="20" spans="1:12" ht="23.25" customHeight="1" x14ac:dyDescent="0.15">
      <c r="A20" s="155"/>
      <c r="B20" s="135"/>
      <c r="C20" s="157"/>
      <c r="D20" s="136" t="s">
        <v>159</v>
      </c>
      <c r="E20" s="136"/>
      <c r="F20" s="4" t="s">
        <v>92</v>
      </c>
      <c r="G20" s="29">
        <v>1</v>
      </c>
      <c r="H20" s="31">
        <v>3.84</v>
      </c>
      <c r="I20" s="31">
        <v>3.84</v>
      </c>
      <c r="J20" s="140"/>
      <c r="K20" s="141"/>
      <c r="L20" s="37"/>
    </row>
    <row r="21" spans="1:12" ht="23.25" customHeight="1" x14ac:dyDescent="0.15">
      <c r="A21" s="155"/>
      <c r="B21" s="135"/>
      <c r="C21" s="157"/>
      <c r="D21" s="136" t="s">
        <v>160</v>
      </c>
      <c r="E21" s="136"/>
      <c r="F21" s="4" t="s">
        <v>47</v>
      </c>
      <c r="G21" s="29">
        <v>1</v>
      </c>
      <c r="H21" s="31">
        <v>3.84</v>
      </c>
      <c r="I21" s="31">
        <v>3.84</v>
      </c>
      <c r="J21" s="142"/>
      <c r="K21" s="143"/>
    </row>
    <row r="22" spans="1:12" ht="23.25" customHeight="1" x14ac:dyDescent="0.15">
      <c r="A22" s="155"/>
      <c r="B22" s="135"/>
      <c r="C22" s="135" t="s">
        <v>161</v>
      </c>
      <c r="D22" s="138" t="s">
        <v>162</v>
      </c>
      <c r="E22" s="139"/>
      <c r="F22" s="4" t="s">
        <v>163</v>
      </c>
      <c r="G22" s="29">
        <v>1</v>
      </c>
      <c r="H22" s="31">
        <v>3.84</v>
      </c>
      <c r="I22" s="31">
        <v>3.84</v>
      </c>
      <c r="J22" s="142"/>
      <c r="K22" s="143"/>
    </row>
    <row r="23" spans="1:12" ht="23.25" customHeight="1" x14ac:dyDescent="0.15">
      <c r="A23" s="155"/>
      <c r="B23" s="135"/>
      <c r="C23" s="135"/>
      <c r="D23" s="136" t="s">
        <v>164</v>
      </c>
      <c r="E23" s="136"/>
      <c r="F23" s="31" t="s">
        <v>163</v>
      </c>
      <c r="G23" s="29">
        <v>1</v>
      </c>
      <c r="H23" s="31">
        <v>3.84</v>
      </c>
      <c r="I23" s="31">
        <v>3.84</v>
      </c>
      <c r="J23" s="135"/>
      <c r="K23" s="135"/>
    </row>
    <row r="24" spans="1:12" ht="23.25" customHeight="1" x14ac:dyDescent="0.15">
      <c r="A24" s="155"/>
      <c r="B24" s="135"/>
      <c r="C24" s="156" t="s">
        <v>165</v>
      </c>
      <c r="D24" s="144" t="s">
        <v>166</v>
      </c>
      <c r="E24" s="145"/>
      <c r="F24" s="31" t="s">
        <v>167</v>
      </c>
      <c r="G24" s="29">
        <v>1</v>
      </c>
      <c r="H24" s="31">
        <v>3.84</v>
      </c>
      <c r="I24" s="31">
        <v>3.84</v>
      </c>
      <c r="J24" s="140"/>
      <c r="K24" s="141"/>
    </row>
    <row r="25" spans="1:12" ht="23.25" customHeight="1" x14ac:dyDescent="0.15">
      <c r="A25" s="155"/>
      <c r="B25" s="135"/>
      <c r="C25" s="157"/>
      <c r="D25" s="146" t="s">
        <v>167</v>
      </c>
      <c r="E25" s="146"/>
      <c r="F25" s="31" t="s">
        <v>168</v>
      </c>
      <c r="G25" s="29">
        <v>1</v>
      </c>
      <c r="H25" s="31">
        <v>3.84</v>
      </c>
      <c r="I25" s="31">
        <v>3.84</v>
      </c>
      <c r="J25" s="137"/>
      <c r="K25" s="137"/>
    </row>
    <row r="26" spans="1:12" ht="23.25" customHeight="1" x14ac:dyDescent="0.15">
      <c r="A26" s="155"/>
      <c r="B26" s="156" t="s">
        <v>169</v>
      </c>
      <c r="C26" s="31" t="s">
        <v>77</v>
      </c>
      <c r="D26" s="144" t="s">
        <v>78</v>
      </c>
      <c r="E26" s="145"/>
      <c r="F26" s="31" t="s">
        <v>170</v>
      </c>
      <c r="G26" s="29">
        <v>1</v>
      </c>
      <c r="H26" s="31">
        <v>3.36</v>
      </c>
      <c r="I26" s="31">
        <v>3.36</v>
      </c>
      <c r="J26" s="140"/>
      <c r="K26" s="141"/>
    </row>
    <row r="27" spans="1:12" ht="23.25" customHeight="1" x14ac:dyDescent="0.15">
      <c r="A27" s="155"/>
      <c r="B27" s="157"/>
      <c r="C27" s="31" t="s">
        <v>79</v>
      </c>
      <c r="D27" s="146" t="s">
        <v>171</v>
      </c>
      <c r="E27" s="146"/>
      <c r="F27" s="31" t="s">
        <v>75</v>
      </c>
      <c r="G27" s="29">
        <v>1</v>
      </c>
      <c r="H27" s="31">
        <v>3.33</v>
      </c>
      <c r="I27" s="31">
        <v>3.33</v>
      </c>
      <c r="J27" s="135"/>
      <c r="K27" s="135"/>
    </row>
    <row r="28" spans="1:12" ht="23.25" customHeight="1" x14ac:dyDescent="0.15">
      <c r="A28" s="155"/>
      <c r="B28" s="157"/>
      <c r="C28" s="34" t="s">
        <v>81</v>
      </c>
      <c r="D28" s="146" t="s">
        <v>172</v>
      </c>
      <c r="E28" s="146"/>
      <c r="F28" s="31" t="s">
        <v>173</v>
      </c>
      <c r="G28" s="29">
        <v>1</v>
      </c>
      <c r="H28" s="31">
        <v>3.33</v>
      </c>
      <c r="I28" s="31">
        <v>3.33</v>
      </c>
      <c r="J28" s="135"/>
      <c r="K28" s="135"/>
    </row>
    <row r="29" spans="1:12" ht="23.25" customHeight="1" x14ac:dyDescent="0.15">
      <c r="A29" s="155"/>
      <c r="B29" s="157"/>
      <c r="C29" s="135" t="s">
        <v>174</v>
      </c>
      <c r="D29" s="144" t="s">
        <v>90</v>
      </c>
      <c r="E29" s="145"/>
      <c r="F29" s="31" t="s">
        <v>175</v>
      </c>
      <c r="G29" s="29">
        <v>1</v>
      </c>
      <c r="H29" s="31">
        <v>3.33</v>
      </c>
      <c r="I29" s="31">
        <v>3.33</v>
      </c>
      <c r="J29" s="140"/>
      <c r="K29" s="141"/>
    </row>
    <row r="30" spans="1:12" ht="23.25" customHeight="1" x14ac:dyDescent="0.15">
      <c r="A30" s="155"/>
      <c r="B30" s="157"/>
      <c r="C30" s="135"/>
      <c r="D30" s="144" t="s">
        <v>176</v>
      </c>
      <c r="E30" s="145"/>
      <c r="F30" s="31" t="s">
        <v>92</v>
      </c>
      <c r="G30" s="29">
        <v>1</v>
      </c>
      <c r="H30" s="31">
        <v>3.33</v>
      </c>
      <c r="I30" s="31">
        <v>3.33</v>
      </c>
      <c r="J30" s="140"/>
      <c r="K30" s="141"/>
    </row>
    <row r="31" spans="1:12" ht="23.25" customHeight="1" x14ac:dyDescent="0.15">
      <c r="A31" s="155"/>
      <c r="B31" s="157"/>
      <c r="C31" s="135"/>
      <c r="D31" s="144" t="s">
        <v>177</v>
      </c>
      <c r="E31" s="145"/>
      <c r="F31" s="31" t="s">
        <v>173</v>
      </c>
      <c r="G31" s="29">
        <v>1</v>
      </c>
      <c r="H31" s="31">
        <v>3.33</v>
      </c>
      <c r="I31" s="31">
        <v>3.33</v>
      </c>
      <c r="J31" s="140"/>
      <c r="K31" s="141"/>
    </row>
    <row r="32" spans="1:12" ht="23.25" customHeight="1" x14ac:dyDescent="0.15">
      <c r="A32" s="155"/>
      <c r="B32" s="157"/>
      <c r="C32" s="135"/>
      <c r="D32" s="144" t="s">
        <v>178</v>
      </c>
      <c r="E32" s="145"/>
      <c r="F32" s="31" t="s">
        <v>179</v>
      </c>
      <c r="G32" s="29">
        <v>1</v>
      </c>
      <c r="H32" s="31">
        <v>3.33</v>
      </c>
      <c r="I32" s="31">
        <v>3.33</v>
      </c>
      <c r="J32" s="140"/>
      <c r="K32" s="141"/>
    </row>
    <row r="33" spans="1:11" ht="23.25" customHeight="1" x14ac:dyDescent="0.15">
      <c r="A33" s="155"/>
      <c r="B33" s="157"/>
      <c r="C33" s="135"/>
      <c r="D33" s="144" t="s">
        <v>180</v>
      </c>
      <c r="E33" s="145"/>
      <c r="F33" s="31" t="s">
        <v>100</v>
      </c>
      <c r="G33" s="29">
        <v>1</v>
      </c>
      <c r="H33" s="31">
        <v>3.33</v>
      </c>
      <c r="I33" s="31">
        <v>3.33</v>
      </c>
      <c r="J33" s="140"/>
      <c r="K33" s="141"/>
    </row>
    <row r="34" spans="1:11" ht="23.25" customHeight="1" x14ac:dyDescent="0.15">
      <c r="A34" s="155"/>
      <c r="B34" s="158"/>
      <c r="C34" s="135"/>
      <c r="D34" s="146" t="s">
        <v>181</v>
      </c>
      <c r="E34" s="146"/>
      <c r="F34" s="31" t="s">
        <v>182</v>
      </c>
      <c r="G34" s="29">
        <v>1</v>
      </c>
      <c r="H34" s="31">
        <v>3.33</v>
      </c>
      <c r="I34" s="31">
        <v>3.33</v>
      </c>
      <c r="J34" s="135"/>
      <c r="K34" s="135"/>
    </row>
    <row r="35" spans="1:11" ht="23.25" customHeight="1" x14ac:dyDescent="0.15">
      <c r="A35" s="155"/>
      <c r="B35" s="157" t="s">
        <v>183</v>
      </c>
      <c r="C35" s="156" t="s">
        <v>184</v>
      </c>
      <c r="D35" s="144" t="s">
        <v>103</v>
      </c>
      <c r="E35" s="145"/>
      <c r="F35" s="31" t="s">
        <v>104</v>
      </c>
      <c r="G35" s="29">
        <v>0.95</v>
      </c>
      <c r="H35" s="31">
        <v>3.34</v>
      </c>
      <c r="I35" s="31">
        <v>3.34</v>
      </c>
      <c r="J35" s="140"/>
      <c r="K35" s="141"/>
    </row>
    <row r="36" spans="1:11" ht="23.25" customHeight="1" x14ac:dyDescent="0.15">
      <c r="A36" s="155"/>
      <c r="B36" s="157"/>
      <c r="C36" s="157"/>
      <c r="D36" s="144" t="s">
        <v>185</v>
      </c>
      <c r="E36" s="145"/>
      <c r="F36" s="31" t="s">
        <v>104</v>
      </c>
      <c r="G36" s="29">
        <v>0.95</v>
      </c>
      <c r="H36" s="31">
        <v>3.33</v>
      </c>
      <c r="I36" s="31">
        <v>3.33</v>
      </c>
      <c r="J36" s="140"/>
      <c r="K36" s="141"/>
    </row>
    <row r="37" spans="1:11" ht="23.25" customHeight="1" x14ac:dyDescent="0.15">
      <c r="A37" s="155"/>
      <c r="B37" s="158"/>
      <c r="C37" s="158"/>
      <c r="D37" s="136" t="s">
        <v>186</v>
      </c>
      <c r="E37" s="136"/>
      <c r="F37" s="31" t="s">
        <v>104</v>
      </c>
      <c r="G37" s="29">
        <v>0.95</v>
      </c>
      <c r="H37" s="31">
        <v>3.33</v>
      </c>
      <c r="I37" s="31">
        <v>3.33</v>
      </c>
      <c r="J37" s="135"/>
      <c r="K37" s="135"/>
    </row>
    <row r="38" spans="1:11" ht="23.25" customHeight="1" x14ac:dyDescent="0.15">
      <c r="A38" s="147" t="s">
        <v>187</v>
      </c>
      <c r="B38" s="147"/>
      <c r="C38" s="147"/>
      <c r="D38" s="148"/>
      <c r="E38" s="148"/>
      <c r="F38" s="147"/>
      <c r="G38" s="147"/>
      <c r="H38" s="35">
        <f>SUM(H13:H37)+I6</f>
        <v>100</v>
      </c>
      <c r="I38" s="35">
        <f>SUM(I13:I37)+K6</f>
        <v>98.22</v>
      </c>
      <c r="J38" s="149"/>
      <c r="K38" s="149"/>
    </row>
    <row r="39" spans="1:11" ht="23.25" customHeight="1" x14ac:dyDescent="0.15">
      <c r="A39" s="11" t="s">
        <v>188</v>
      </c>
      <c r="B39" s="150" t="s">
        <v>189</v>
      </c>
      <c r="C39" s="151"/>
      <c r="D39" s="151"/>
      <c r="E39" s="151"/>
      <c r="F39" s="151"/>
      <c r="G39" s="151"/>
      <c r="H39" s="151"/>
      <c r="I39" s="151"/>
      <c r="J39" s="151"/>
      <c r="K39" s="152"/>
    </row>
    <row r="40" spans="1:11" x14ac:dyDescent="0.15">
      <c r="A40" s="153" t="s">
        <v>190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</row>
    <row r="41" spans="1:11" ht="51.95" customHeight="1" x14ac:dyDescent="0.15">
      <c r="A41" s="153" t="s">
        <v>191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</row>
    <row r="42" spans="1:11" ht="41.1" customHeight="1" x14ac:dyDescent="0.15">
      <c r="A42" s="154" t="s">
        <v>192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95" customHeight="1" x14ac:dyDescent="0.15"/>
  </sheetData>
  <mergeCells count="96">
    <mergeCell ref="C4:D5"/>
    <mergeCell ref="G4:H5"/>
    <mergeCell ref="A4:B9"/>
    <mergeCell ref="E4:E5"/>
    <mergeCell ref="F4:F5"/>
    <mergeCell ref="I4:I5"/>
    <mergeCell ref="J4:J5"/>
    <mergeCell ref="K4:K5"/>
    <mergeCell ref="B39:K39"/>
    <mergeCell ref="A40:K40"/>
    <mergeCell ref="A41:K41"/>
    <mergeCell ref="A42:K42"/>
    <mergeCell ref="A10:A11"/>
    <mergeCell ref="A12:A37"/>
    <mergeCell ref="B13:B25"/>
    <mergeCell ref="B26:B34"/>
    <mergeCell ref="B35:B37"/>
    <mergeCell ref="C13:C17"/>
    <mergeCell ref="C18:C21"/>
    <mergeCell ref="C22:C23"/>
    <mergeCell ref="C24:C25"/>
    <mergeCell ref="C29:C34"/>
    <mergeCell ref="C35:C37"/>
    <mergeCell ref="D36:E36"/>
    <mergeCell ref="J36:K36"/>
    <mergeCell ref="D37:E37"/>
    <mergeCell ref="J37:K37"/>
    <mergeCell ref="A38:G38"/>
    <mergeCell ref="J38:K38"/>
    <mergeCell ref="D33:E33"/>
    <mergeCell ref="J33:K33"/>
    <mergeCell ref="D34:E34"/>
    <mergeCell ref="J34:K34"/>
    <mergeCell ref="D35:E35"/>
    <mergeCell ref="J35:K35"/>
    <mergeCell ref="D30:E30"/>
    <mergeCell ref="J30:K30"/>
    <mergeCell ref="D31:E31"/>
    <mergeCell ref="J31:K31"/>
    <mergeCell ref="D32:E32"/>
    <mergeCell ref="J32:K32"/>
    <mergeCell ref="D27:E27"/>
    <mergeCell ref="J27:K27"/>
    <mergeCell ref="D28:E28"/>
    <mergeCell ref="J28:K28"/>
    <mergeCell ref="D29:E29"/>
    <mergeCell ref="J29:K29"/>
    <mergeCell ref="D24:E24"/>
    <mergeCell ref="J24:K24"/>
    <mergeCell ref="D25:E25"/>
    <mergeCell ref="J25:K25"/>
    <mergeCell ref="D26:E26"/>
    <mergeCell ref="J26:K26"/>
    <mergeCell ref="D21:E21"/>
    <mergeCell ref="J21:K21"/>
    <mergeCell ref="D22:E22"/>
    <mergeCell ref="J22:K22"/>
    <mergeCell ref="D23:E23"/>
    <mergeCell ref="J23:K23"/>
    <mergeCell ref="D18:E18"/>
    <mergeCell ref="J18:K18"/>
    <mergeCell ref="D19:E19"/>
    <mergeCell ref="J19:K19"/>
    <mergeCell ref="D20:E20"/>
    <mergeCell ref="J20:K20"/>
    <mergeCell ref="D15:E15"/>
    <mergeCell ref="J15:K15"/>
    <mergeCell ref="D16:E16"/>
    <mergeCell ref="J16:K16"/>
    <mergeCell ref="D17:E17"/>
    <mergeCell ref="J17:K17"/>
    <mergeCell ref="D12:E12"/>
    <mergeCell ref="J12:K12"/>
    <mergeCell ref="D13:E13"/>
    <mergeCell ref="J13:K13"/>
    <mergeCell ref="D14:E14"/>
    <mergeCell ref="J14:K14"/>
    <mergeCell ref="C9:D9"/>
    <mergeCell ref="G9:H9"/>
    <mergeCell ref="B10:F10"/>
    <mergeCell ref="G10:K10"/>
    <mergeCell ref="B11:F11"/>
    <mergeCell ref="G11:K11"/>
    <mergeCell ref="C6:D6"/>
    <mergeCell ref="G6:H6"/>
    <mergeCell ref="C7:D7"/>
    <mergeCell ref="G7:H7"/>
    <mergeCell ref="C8:D8"/>
    <mergeCell ref="G8:H8"/>
    <mergeCell ref="A1:K1"/>
    <mergeCell ref="A2:B2"/>
    <mergeCell ref="C2:K2"/>
    <mergeCell ref="A3:B3"/>
    <mergeCell ref="C3:F3"/>
    <mergeCell ref="G3:H3"/>
    <mergeCell ref="I3:K3"/>
  </mergeCells>
  <phoneticPr fontId="26" type="noConversion"/>
  <pageMargins left="0.75" right="0.75" top="1" bottom="1" header="0.5" footer="0.5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topLeftCell="A6" zoomScale="81" zoomScaleNormal="81" workbookViewId="0">
      <selection activeCell="O23" sqref="N23:O24"/>
    </sheetView>
  </sheetViews>
  <sheetFormatPr defaultColWidth="9" defaultRowHeight="13.5" x14ac:dyDescent="0.15"/>
  <cols>
    <col min="1" max="1" width="5.25" customWidth="1"/>
    <col min="2" max="2" width="10.25" customWidth="1"/>
    <col min="3" max="3" width="14.25" customWidth="1"/>
    <col min="4" max="5" width="15.375" customWidth="1"/>
    <col min="6" max="6" width="12.5" customWidth="1"/>
    <col min="7" max="11" width="12.125" customWidth="1"/>
  </cols>
  <sheetData>
    <row r="1" spans="1:11" ht="42" customHeight="1" x14ac:dyDescent="0.15">
      <c r="A1" s="130" t="s">
        <v>128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3.25" customHeight="1" x14ac:dyDescent="0.15">
      <c r="A2" s="131" t="s">
        <v>113</v>
      </c>
      <c r="B2" s="131"/>
      <c r="C2" s="131" t="s">
        <v>193</v>
      </c>
      <c r="D2" s="131"/>
      <c r="E2" s="131"/>
      <c r="F2" s="131"/>
      <c r="G2" s="131"/>
      <c r="H2" s="131"/>
      <c r="I2" s="131"/>
      <c r="J2" s="131"/>
      <c r="K2" s="131"/>
    </row>
    <row r="3" spans="1:11" ht="23.25" customHeight="1" x14ac:dyDescent="0.15">
      <c r="A3" s="131" t="s">
        <v>114</v>
      </c>
      <c r="B3" s="131"/>
      <c r="C3" s="131" t="s">
        <v>14</v>
      </c>
      <c r="D3" s="131"/>
      <c r="E3" s="131"/>
      <c r="F3" s="131"/>
      <c r="G3" s="131" t="s">
        <v>130</v>
      </c>
      <c r="H3" s="131"/>
      <c r="I3" s="131" t="s">
        <v>14</v>
      </c>
      <c r="J3" s="131"/>
      <c r="K3" s="131"/>
    </row>
    <row r="4" spans="1:11" ht="23.25" customHeight="1" x14ac:dyDescent="0.15">
      <c r="A4" s="131" t="s">
        <v>115</v>
      </c>
      <c r="B4" s="131"/>
      <c r="C4" s="131"/>
      <c r="D4" s="131"/>
      <c r="E4" s="131" t="s">
        <v>16</v>
      </c>
      <c r="F4" s="131" t="s">
        <v>131</v>
      </c>
      <c r="G4" s="131" t="s">
        <v>132</v>
      </c>
      <c r="H4" s="131"/>
      <c r="I4" s="131" t="s">
        <v>20</v>
      </c>
      <c r="J4" s="131" t="s">
        <v>74</v>
      </c>
      <c r="K4" s="131" t="s">
        <v>21</v>
      </c>
    </row>
    <row r="5" spans="1:11" ht="23.25" customHeight="1" x14ac:dyDescent="0.1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23.25" customHeight="1" x14ac:dyDescent="0.15">
      <c r="A6" s="131"/>
      <c r="B6" s="131"/>
      <c r="C6" s="132" t="s">
        <v>133</v>
      </c>
      <c r="D6" s="132"/>
      <c r="E6" s="1">
        <v>24</v>
      </c>
      <c r="F6" s="1">
        <v>24</v>
      </c>
      <c r="G6" s="131">
        <v>24</v>
      </c>
      <c r="H6" s="131"/>
      <c r="I6" s="1">
        <v>10</v>
      </c>
      <c r="J6" s="12">
        <v>1</v>
      </c>
      <c r="K6" s="1">
        <v>10</v>
      </c>
    </row>
    <row r="7" spans="1:11" ht="23.25" customHeight="1" x14ac:dyDescent="0.15">
      <c r="A7" s="131"/>
      <c r="B7" s="131"/>
      <c r="C7" s="131" t="s">
        <v>134</v>
      </c>
      <c r="D7" s="131"/>
      <c r="E7" s="1">
        <v>24</v>
      </c>
      <c r="F7" s="1">
        <v>24</v>
      </c>
      <c r="G7" s="131">
        <v>24</v>
      </c>
      <c r="H7" s="131"/>
      <c r="I7" s="1" t="s">
        <v>24</v>
      </c>
      <c r="J7" s="12">
        <f>G7/F7</f>
        <v>1</v>
      </c>
      <c r="K7" s="1" t="s">
        <v>24</v>
      </c>
    </row>
    <row r="8" spans="1:11" ht="23.25" customHeight="1" x14ac:dyDescent="0.15">
      <c r="A8" s="131"/>
      <c r="B8" s="131"/>
      <c r="C8" s="131" t="s">
        <v>135</v>
      </c>
      <c r="D8" s="131"/>
      <c r="E8" s="1"/>
      <c r="F8" s="1"/>
      <c r="G8" s="131"/>
      <c r="H8" s="131"/>
      <c r="I8" s="1" t="s">
        <v>24</v>
      </c>
      <c r="J8" s="1"/>
      <c r="K8" s="1" t="s">
        <v>24</v>
      </c>
    </row>
    <row r="9" spans="1:11" ht="23.25" customHeight="1" x14ac:dyDescent="0.15">
      <c r="A9" s="131"/>
      <c r="B9" s="131"/>
      <c r="C9" s="131" t="s">
        <v>136</v>
      </c>
      <c r="D9" s="131"/>
      <c r="E9" s="1"/>
      <c r="F9" s="1"/>
      <c r="G9" s="131"/>
      <c r="H9" s="131"/>
      <c r="I9" s="1" t="s">
        <v>24</v>
      </c>
      <c r="J9" s="1"/>
      <c r="K9" s="1" t="s">
        <v>24</v>
      </c>
    </row>
    <row r="10" spans="1:11" ht="23.25" customHeight="1" x14ac:dyDescent="0.15">
      <c r="A10" s="131" t="s">
        <v>137</v>
      </c>
      <c r="B10" s="131" t="s">
        <v>27</v>
      </c>
      <c r="C10" s="131"/>
      <c r="D10" s="131"/>
      <c r="E10" s="131"/>
      <c r="F10" s="131"/>
      <c r="G10" s="131" t="s">
        <v>138</v>
      </c>
      <c r="H10" s="131"/>
      <c r="I10" s="131"/>
      <c r="J10" s="131"/>
      <c r="K10" s="131"/>
    </row>
    <row r="11" spans="1:11" ht="63.95" customHeight="1" x14ac:dyDescent="0.15">
      <c r="A11" s="131"/>
      <c r="B11" s="159" t="s">
        <v>194</v>
      </c>
      <c r="C11" s="159"/>
      <c r="D11" s="159"/>
      <c r="E11" s="159"/>
      <c r="F11" s="159"/>
      <c r="G11" s="159" t="s">
        <v>195</v>
      </c>
      <c r="H11" s="159"/>
      <c r="I11" s="159"/>
      <c r="J11" s="159"/>
      <c r="K11" s="159"/>
    </row>
    <row r="12" spans="1:11" ht="23.25" customHeight="1" x14ac:dyDescent="0.15">
      <c r="A12" s="169" t="s">
        <v>141</v>
      </c>
      <c r="B12" s="27" t="s">
        <v>38</v>
      </c>
      <c r="C12" s="27" t="s">
        <v>39</v>
      </c>
      <c r="D12" s="160" t="s">
        <v>40</v>
      </c>
      <c r="E12" s="160"/>
      <c r="F12" s="27" t="s">
        <v>41</v>
      </c>
      <c r="G12" s="27" t="s">
        <v>42</v>
      </c>
      <c r="H12" s="27" t="s">
        <v>20</v>
      </c>
      <c r="I12" s="27" t="s">
        <v>21</v>
      </c>
      <c r="J12" s="161" t="s">
        <v>43</v>
      </c>
      <c r="K12" s="161"/>
    </row>
    <row r="13" spans="1:11" ht="23.25" customHeight="1" x14ac:dyDescent="0.15">
      <c r="A13" s="169"/>
      <c r="B13" s="161" t="s">
        <v>142</v>
      </c>
      <c r="C13" s="27" t="s">
        <v>143</v>
      </c>
      <c r="D13" s="136" t="s">
        <v>196</v>
      </c>
      <c r="E13" s="136"/>
      <c r="F13" s="4" t="s">
        <v>47</v>
      </c>
      <c r="G13" s="29">
        <v>1</v>
      </c>
      <c r="H13" s="27">
        <v>12.5</v>
      </c>
      <c r="I13" s="27">
        <v>12.5</v>
      </c>
      <c r="J13" s="161"/>
      <c r="K13" s="161"/>
    </row>
    <row r="14" spans="1:11" ht="95.1" customHeight="1" x14ac:dyDescent="0.15">
      <c r="A14" s="169"/>
      <c r="B14" s="161"/>
      <c r="C14" s="27" t="s">
        <v>155</v>
      </c>
      <c r="D14" s="162" t="s">
        <v>144</v>
      </c>
      <c r="E14" s="162"/>
      <c r="F14" s="4" t="s">
        <v>104</v>
      </c>
      <c r="G14" s="30">
        <v>0.7359</v>
      </c>
      <c r="H14" s="31">
        <v>12.5</v>
      </c>
      <c r="I14" s="31">
        <v>9.1199999999999992</v>
      </c>
      <c r="J14" s="163" t="s">
        <v>73</v>
      </c>
      <c r="K14" s="163"/>
    </row>
    <row r="15" spans="1:11" ht="23.25" customHeight="1" x14ac:dyDescent="0.15">
      <c r="A15" s="169"/>
      <c r="B15" s="161"/>
      <c r="C15" s="27" t="s">
        <v>161</v>
      </c>
      <c r="D15" s="162" t="s">
        <v>197</v>
      </c>
      <c r="E15" s="162"/>
      <c r="F15" s="4" t="s">
        <v>163</v>
      </c>
      <c r="G15" s="29">
        <v>1</v>
      </c>
      <c r="H15" s="27">
        <v>12.5</v>
      </c>
      <c r="I15" s="27">
        <v>12.5</v>
      </c>
      <c r="J15" s="161"/>
      <c r="K15" s="161"/>
    </row>
    <row r="16" spans="1:11" ht="23.25" customHeight="1" x14ac:dyDescent="0.15">
      <c r="A16" s="169"/>
      <c r="B16" s="161"/>
      <c r="C16" s="27" t="s">
        <v>165</v>
      </c>
      <c r="D16" s="162" t="s">
        <v>198</v>
      </c>
      <c r="E16" s="162"/>
      <c r="F16" s="4" t="s">
        <v>168</v>
      </c>
      <c r="G16" s="29">
        <v>1</v>
      </c>
      <c r="H16" s="27">
        <v>12.5</v>
      </c>
      <c r="I16" s="27">
        <v>12.5</v>
      </c>
      <c r="J16" s="161"/>
      <c r="K16" s="161"/>
    </row>
    <row r="17" spans="1:11" ht="23.25" customHeight="1" x14ac:dyDescent="0.15">
      <c r="A17" s="169"/>
      <c r="B17" s="160" t="s">
        <v>169</v>
      </c>
      <c r="C17" s="27" t="s">
        <v>77</v>
      </c>
      <c r="D17" s="162" t="s">
        <v>78</v>
      </c>
      <c r="E17" s="162"/>
      <c r="F17" s="4" t="s">
        <v>170</v>
      </c>
      <c r="G17" s="29">
        <v>1</v>
      </c>
      <c r="H17" s="27">
        <v>3.75</v>
      </c>
      <c r="I17" s="27">
        <v>3.75</v>
      </c>
      <c r="J17" s="161"/>
      <c r="K17" s="161"/>
    </row>
    <row r="18" spans="1:11" ht="23.25" customHeight="1" x14ac:dyDescent="0.15">
      <c r="A18" s="169"/>
      <c r="B18" s="170"/>
      <c r="C18" s="28" t="s">
        <v>79</v>
      </c>
      <c r="D18" s="162" t="s">
        <v>199</v>
      </c>
      <c r="E18" s="162"/>
      <c r="F18" s="4" t="s">
        <v>200</v>
      </c>
      <c r="G18" s="29">
        <v>1</v>
      </c>
      <c r="H18" s="27">
        <v>3.75</v>
      </c>
      <c r="I18" s="27">
        <v>3.75</v>
      </c>
      <c r="J18" s="161"/>
      <c r="K18" s="161"/>
    </row>
    <row r="19" spans="1:11" ht="23.25" customHeight="1" x14ac:dyDescent="0.15">
      <c r="A19" s="169"/>
      <c r="B19" s="170"/>
      <c r="C19" s="27" t="s">
        <v>81</v>
      </c>
      <c r="D19" s="162" t="s">
        <v>201</v>
      </c>
      <c r="E19" s="162"/>
      <c r="F19" s="4" t="s">
        <v>173</v>
      </c>
      <c r="G19" s="29">
        <v>1</v>
      </c>
      <c r="H19" s="27">
        <v>3.75</v>
      </c>
      <c r="I19" s="27">
        <v>3.75</v>
      </c>
      <c r="J19" s="161"/>
      <c r="K19" s="161"/>
    </row>
    <row r="20" spans="1:11" ht="23.25" customHeight="1" x14ac:dyDescent="0.15">
      <c r="A20" s="169"/>
      <c r="B20" s="170"/>
      <c r="C20" s="160" t="s">
        <v>174</v>
      </c>
      <c r="D20" s="162" t="s">
        <v>202</v>
      </c>
      <c r="E20" s="162"/>
      <c r="F20" s="32" t="s">
        <v>203</v>
      </c>
      <c r="G20" s="29">
        <v>1</v>
      </c>
      <c r="H20" s="27">
        <v>3.75</v>
      </c>
      <c r="I20" s="27">
        <v>3.75</v>
      </c>
      <c r="J20" s="161"/>
      <c r="K20" s="161"/>
    </row>
    <row r="21" spans="1:11" ht="23.25" customHeight="1" x14ac:dyDescent="0.15">
      <c r="A21" s="169"/>
      <c r="B21" s="170"/>
      <c r="C21" s="170"/>
      <c r="D21" s="164" t="s">
        <v>204</v>
      </c>
      <c r="E21" s="165"/>
      <c r="F21" s="32" t="s">
        <v>163</v>
      </c>
      <c r="G21" s="29">
        <v>1</v>
      </c>
      <c r="H21" s="27">
        <v>3.75</v>
      </c>
      <c r="I21" s="27">
        <v>3.75</v>
      </c>
      <c r="J21" s="166"/>
      <c r="K21" s="167"/>
    </row>
    <row r="22" spans="1:11" ht="23.25" customHeight="1" x14ac:dyDescent="0.15">
      <c r="A22" s="169"/>
      <c r="B22" s="170"/>
      <c r="C22" s="170"/>
      <c r="D22" s="164" t="s">
        <v>205</v>
      </c>
      <c r="E22" s="165"/>
      <c r="F22" s="32" t="s">
        <v>182</v>
      </c>
      <c r="G22" s="29">
        <v>1</v>
      </c>
      <c r="H22" s="27">
        <v>3.75</v>
      </c>
      <c r="I22" s="27">
        <v>3.75</v>
      </c>
      <c r="J22" s="166"/>
      <c r="K22" s="167"/>
    </row>
    <row r="23" spans="1:11" ht="23.25" customHeight="1" x14ac:dyDescent="0.15">
      <c r="A23" s="169"/>
      <c r="B23" s="170"/>
      <c r="C23" s="170"/>
      <c r="D23" s="164" t="s">
        <v>99</v>
      </c>
      <c r="E23" s="165"/>
      <c r="F23" s="32" t="s">
        <v>92</v>
      </c>
      <c r="G23" s="29">
        <v>1</v>
      </c>
      <c r="H23" s="27">
        <v>3.75</v>
      </c>
      <c r="I23" s="27">
        <v>3.75</v>
      </c>
      <c r="J23" s="166"/>
      <c r="K23" s="167"/>
    </row>
    <row r="24" spans="1:11" ht="23.25" customHeight="1" x14ac:dyDescent="0.15">
      <c r="A24" s="169"/>
      <c r="B24" s="170"/>
      <c r="C24" s="171"/>
      <c r="D24" s="162" t="s">
        <v>206</v>
      </c>
      <c r="E24" s="162"/>
      <c r="F24" s="31" t="s">
        <v>207</v>
      </c>
      <c r="G24" s="29">
        <v>1</v>
      </c>
      <c r="H24" s="27">
        <v>3.75</v>
      </c>
      <c r="I24" s="27">
        <v>3.75</v>
      </c>
      <c r="J24" s="161"/>
      <c r="K24" s="161"/>
    </row>
    <row r="25" spans="1:11" ht="23.25" customHeight="1" x14ac:dyDescent="0.15">
      <c r="A25" s="169"/>
      <c r="B25" s="161" t="s">
        <v>183</v>
      </c>
      <c r="C25" s="170" t="s">
        <v>183</v>
      </c>
      <c r="D25" s="164" t="s">
        <v>208</v>
      </c>
      <c r="E25" s="165"/>
      <c r="F25" s="31" t="s">
        <v>104</v>
      </c>
      <c r="G25" s="31" t="s">
        <v>104</v>
      </c>
      <c r="H25" s="27">
        <v>3.34</v>
      </c>
      <c r="I25" s="27">
        <v>3.34</v>
      </c>
      <c r="J25" s="166"/>
      <c r="K25" s="167"/>
    </row>
    <row r="26" spans="1:11" ht="23.25" customHeight="1" x14ac:dyDescent="0.15">
      <c r="A26" s="169"/>
      <c r="B26" s="161"/>
      <c r="C26" s="170"/>
      <c r="D26" s="164" t="s">
        <v>105</v>
      </c>
      <c r="E26" s="165"/>
      <c r="F26" s="31" t="s">
        <v>104</v>
      </c>
      <c r="G26" s="31" t="s">
        <v>104</v>
      </c>
      <c r="H26" s="27">
        <v>3.33</v>
      </c>
      <c r="I26" s="27">
        <v>3.33</v>
      </c>
      <c r="J26" s="166"/>
      <c r="K26" s="167"/>
    </row>
    <row r="27" spans="1:11" ht="23.25" customHeight="1" x14ac:dyDescent="0.15">
      <c r="A27" s="169"/>
      <c r="B27" s="161"/>
      <c r="C27" s="171"/>
      <c r="D27" s="162" t="s">
        <v>106</v>
      </c>
      <c r="E27" s="162"/>
      <c r="F27" s="31" t="s">
        <v>75</v>
      </c>
      <c r="G27" s="31" t="s">
        <v>75</v>
      </c>
      <c r="H27" s="27">
        <v>3.33</v>
      </c>
      <c r="I27" s="27">
        <v>3.33</v>
      </c>
      <c r="J27" s="161"/>
      <c r="K27" s="161"/>
    </row>
    <row r="28" spans="1:11" ht="23.25" customHeight="1" x14ac:dyDescent="0.15">
      <c r="A28" s="168" t="s">
        <v>187</v>
      </c>
      <c r="B28" s="168"/>
      <c r="C28" s="168"/>
      <c r="D28" s="168"/>
      <c r="E28" s="168"/>
      <c r="F28" s="168"/>
      <c r="G28" s="168"/>
      <c r="H28" s="33">
        <f>SUM(H13:H27)+I6</f>
        <v>100</v>
      </c>
      <c r="I28" s="33">
        <f>SUM(I13:I27)+K6</f>
        <v>96.62</v>
      </c>
      <c r="J28" s="161"/>
      <c r="K28" s="161"/>
    </row>
    <row r="29" spans="1:11" ht="23.25" customHeight="1" x14ac:dyDescent="0.15">
      <c r="A29" s="11" t="s">
        <v>188</v>
      </c>
      <c r="B29" s="150" t="s">
        <v>189</v>
      </c>
      <c r="C29" s="151"/>
      <c r="D29" s="151"/>
      <c r="E29" s="151"/>
      <c r="F29" s="151"/>
      <c r="G29" s="151"/>
      <c r="H29" s="151"/>
      <c r="I29" s="151"/>
      <c r="J29" s="151"/>
      <c r="K29" s="152"/>
    </row>
    <row r="30" spans="1:11" x14ac:dyDescent="0.15">
      <c r="A30" s="153" t="s">
        <v>190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</row>
    <row r="31" spans="1:11" ht="51.95" customHeight="1" x14ac:dyDescent="0.15">
      <c r="A31" s="153" t="s">
        <v>191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</row>
    <row r="32" spans="1:11" ht="41.1" customHeight="1" x14ac:dyDescent="0.15">
      <c r="A32" s="153" t="s">
        <v>192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</row>
    <row r="33" ht="15.95" customHeight="1" x14ac:dyDescent="0.15"/>
  </sheetData>
  <mergeCells count="72">
    <mergeCell ref="C4:D5"/>
    <mergeCell ref="G4:H5"/>
    <mergeCell ref="A4:B9"/>
    <mergeCell ref="E4:E5"/>
    <mergeCell ref="F4:F5"/>
    <mergeCell ref="I4:I5"/>
    <mergeCell ref="J4:J5"/>
    <mergeCell ref="K4:K5"/>
    <mergeCell ref="A30:K30"/>
    <mergeCell ref="A31:K31"/>
    <mergeCell ref="A32:K32"/>
    <mergeCell ref="A10:A11"/>
    <mergeCell ref="A12:A27"/>
    <mergeCell ref="B13:B16"/>
    <mergeCell ref="B17:B24"/>
    <mergeCell ref="B25:B27"/>
    <mergeCell ref="C20:C24"/>
    <mergeCell ref="C25:C27"/>
    <mergeCell ref="D27:E27"/>
    <mergeCell ref="J27:K27"/>
    <mergeCell ref="A28:G28"/>
    <mergeCell ref="J28:K28"/>
    <mergeCell ref="B29:K29"/>
    <mergeCell ref="D24:E24"/>
    <mergeCell ref="J24:K24"/>
    <mergeCell ref="D25:E25"/>
    <mergeCell ref="J25:K25"/>
    <mergeCell ref="D26:E26"/>
    <mergeCell ref="J26:K26"/>
    <mergeCell ref="D21:E21"/>
    <mergeCell ref="J21:K21"/>
    <mergeCell ref="D22:E22"/>
    <mergeCell ref="J22:K22"/>
    <mergeCell ref="D23:E23"/>
    <mergeCell ref="J23:K23"/>
    <mergeCell ref="D18:E18"/>
    <mergeCell ref="J18:K18"/>
    <mergeCell ref="D19:E19"/>
    <mergeCell ref="J19:K19"/>
    <mergeCell ref="D20:E20"/>
    <mergeCell ref="J20:K20"/>
    <mergeCell ref="D15:E15"/>
    <mergeCell ref="J15:K15"/>
    <mergeCell ref="D16:E16"/>
    <mergeCell ref="J16:K16"/>
    <mergeCell ref="D17:E17"/>
    <mergeCell ref="J17:K17"/>
    <mergeCell ref="D12:E12"/>
    <mergeCell ref="J12:K12"/>
    <mergeCell ref="D13:E13"/>
    <mergeCell ref="J13:K13"/>
    <mergeCell ref="D14:E14"/>
    <mergeCell ref="J14:K14"/>
    <mergeCell ref="C9:D9"/>
    <mergeCell ref="G9:H9"/>
    <mergeCell ref="B10:F10"/>
    <mergeCell ref="G10:K10"/>
    <mergeCell ref="B11:F11"/>
    <mergeCell ref="G11:K11"/>
    <mergeCell ref="C6:D6"/>
    <mergeCell ref="G6:H6"/>
    <mergeCell ref="C7:D7"/>
    <mergeCell ref="G7:H7"/>
    <mergeCell ref="C8:D8"/>
    <mergeCell ref="G8:H8"/>
    <mergeCell ref="A1:K1"/>
    <mergeCell ref="A2:B2"/>
    <mergeCell ref="C2:K2"/>
    <mergeCell ref="A3:B3"/>
    <mergeCell ref="C3:F3"/>
    <mergeCell ref="G3:H3"/>
    <mergeCell ref="I3:K3"/>
  </mergeCells>
  <phoneticPr fontId="26" type="noConversion"/>
  <pageMargins left="0.75" right="0.75" top="1" bottom="1" header="0.5" footer="0.5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"/>
  <sheetViews>
    <sheetView workbookViewId="0">
      <selection activeCell="C5" sqref="C5"/>
    </sheetView>
  </sheetViews>
  <sheetFormatPr defaultColWidth="9" defaultRowHeight="13.5" x14ac:dyDescent="0.15"/>
  <cols>
    <col min="1" max="1" width="5.75" style="16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spans="1:12" ht="57" customHeight="1" x14ac:dyDescent="0.15">
      <c r="A1" s="121" t="s">
        <v>209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s="15" customFormat="1" ht="30" customHeight="1" x14ac:dyDescent="0.15">
      <c r="A2" s="126" t="s">
        <v>112</v>
      </c>
      <c r="B2" s="122" t="s">
        <v>210</v>
      </c>
      <c r="C2" s="129" t="s">
        <v>114</v>
      </c>
      <c r="D2" s="172" t="s">
        <v>211</v>
      </c>
      <c r="E2" s="173"/>
      <c r="F2" s="173"/>
      <c r="G2" s="173"/>
      <c r="H2" s="173"/>
      <c r="I2" s="173"/>
      <c r="J2" s="174"/>
      <c r="K2" s="126" t="s">
        <v>116</v>
      </c>
      <c r="L2" s="126" t="s">
        <v>117</v>
      </c>
    </row>
    <row r="3" spans="1:12" s="15" customFormat="1" ht="30" customHeight="1" x14ac:dyDescent="0.15">
      <c r="A3" s="127"/>
      <c r="B3" s="122"/>
      <c r="C3" s="129"/>
      <c r="D3" s="172" t="s">
        <v>17</v>
      </c>
      <c r="E3" s="173"/>
      <c r="F3" s="173"/>
      <c r="G3" s="173"/>
      <c r="H3" s="174"/>
      <c r="I3" s="175" t="s">
        <v>118</v>
      </c>
      <c r="J3" s="175" t="s">
        <v>119</v>
      </c>
      <c r="K3" s="127"/>
      <c r="L3" s="127"/>
    </row>
    <row r="4" spans="1:12" s="15" customFormat="1" ht="30" customHeight="1" x14ac:dyDescent="0.15">
      <c r="A4" s="128"/>
      <c r="B4" s="122"/>
      <c r="C4" s="129"/>
      <c r="D4" s="18" t="s">
        <v>120</v>
      </c>
      <c r="E4" s="17" t="s">
        <v>212</v>
      </c>
      <c r="F4" s="17" t="s">
        <v>213</v>
      </c>
      <c r="G4" s="17" t="s">
        <v>214</v>
      </c>
      <c r="H4" s="17" t="s">
        <v>123</v>
      </c>
      <c r="I4" s="176"/>
      <c r="J4" s="128"/>
      <c r="K4" s="128"/>
      <c r="L4" s="127"/>
    </row>
    <row r="5" spans="1:12" ht="30" customHeight="1" x14ac:dyDescent="0.15">
      <c r="A5" s="19">
        <v>1</v>
      </c>
      <c r="B5" s="20" t="s">
        <v>215</v>
      </c>
      <c r="C5" s="21" t="s">
        <v>125</v>
      </c>
      <c r="D5" s="22">
        <v>370</v>
      </c>
      <c r="E5" s="19">
        <v>370</v>
      </c>
      <c r="F5" s="19">
        <v>0</v>
      </c>
      <c r="G5" s="19">
        <v>0</v>
      </c>
      <c r="H5" s="19">
        <v>0</v>
      </c>
      <c r="I5" s="19">
        <f>中央政法转移支付资金!G7</f>
        <v>336.45</v>
      </c>
      <c r="J5" s="23">
        <f>I5/E5</f>
        <v>0.90932432432432431</v>
      </c>
      <c r="K5" s="24">
        <f>中央政法转移支付资金!I37</f>
        <v>97.893243243243234</v>
      </c>
      <c r="L5" s="19"/>
    </row>
    <row r="6" spans="1:12" ht="30" customHeight="1" x14ac:dyDescent="0.15">
      <c r="A6" s="123" t="s">
        <v>127</v>
      </c>
      <c r="B6" s="124"/>
      <c r="C6" s="125"/>
      <c r="D6" s="19">
        <f>D5</f>
        <v>370</v>
      </c>
      <c r="E6" s="19">
        <f>E5</f>
        <v>370</v>
      </c>
      <c r="F6" s="19">
        <v>0</v>
      </c>
      <c r="G6" s="19">
        <v>0</v>
      </c>
      <c r="H6" s="19">
        <v>0</v>
      </c>
      <c r="I6" s="19">
        <f>I5</f>
        <v>336.45</v>
      </c>
      <c r="J6" s="25">
        <f>I6/E6</f>
        <v>0.90932432432432431</v>
      </c>
      <c r="K6" s="26">
        <f>K5</f>
        <v>97.893243243243234</v>
      </c>
      <c r="L6" s="19"/>
    </row>
  </sheetData>
  <mergeCells count="11">
    <mergeCell ref="A1:L1"/>
    <mergeCell ref="D2:J2"/>
    <mergeCell ref="D3:H3"/>
    <mergeCell ref="A6:C6"/>
    <mergeCell ref="A2:A4"/>
    <mergeCell ref="B2:B4"/>
    <mergeCell ref="C2:C4"/>
    <mergeCell ref="I3:I4"/>
    <mergeCell ref="J3:J4"/>
    <mergeCell ref="K2:K4"/>
    <mergeCell ref="L2:L4"/>
  </mergeCells>
  <phoneticPr fontId="26" type="noConversion"/>
  <pageMargins left="0.75" right="0.75" top="1" bottom="1" header="0.5" footer="0.5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1"/>
  <sheetViews>
    <sheetView topLeftCell="A12" zoomScale="80" zoomScaleNormal="80" workbookViewId="0">
      <selection activeCell="J18" sqref="J18:K18"/>
    </sheetView>
  </sheetViews>
  <sheetFormatPr defaultColWidth="9" defaultRowHeight="13.5" x14ac:dyDescent="0.15"/>
  <cols>
    <col min="1" max="1" width="5.25" customWidth="1"/>
    <col min="2" max="2" width="11.25" customWidth="1"/>
    <col min="3" max="3" width="15" customWidth="1"/>
    <col min="5" max="5" width="20" customWidth="1"/>
    <col min="6" max="6" width="13.25" customWidth="1"/>
    <col min="7" max="7" width="10" customWidth="1"/>
    <col min="8" max="8" width="8.5" customWidth="1"/>
    <col min="9" max="9" width="9" customWidth="1"/>
    <col min="10" max="10" width="7.125" customWidth="1"/>
    <col min="11" max="11" width="11.5" customWidth="1"/>
  </cols>
  <sheetData>
    <row r="1" spans="1:11" ht="57" customHeight="1" x14ac:dyDescent="0.15">
      <c r="A1" s="130" t="s">
        <v>216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3.25" customHeight="1" x14ac:dyDescent="0.15">
      <c r="A2" s="131" t="s">
        <v>210</v>
      </c>
      <c r="B2" s="131"/>
      <c r="C2" s="131" t="s">
        <v>217</v>
      </c>
      <c r="D2" s="131"/>
      <c r="E2" s="131"/>
      <c r="F2" s="131"/>
      <c r="G2" s="131"/>
      <c r="H2" s="131"/>
      <c r="I2" s="131"/>
      <c r="J2" s="131"/>
      <c r="K2" s="131"/>
    </row>
    <row r="3" spans="1:11" ht="23.25" customHeight="1" x14ac:dyDescent="0.15">
      <c r="A3" s="131" t="s">
        <v>218</v>
      </c>
      <c r="B3" s="131"/>
      <c r="C3" s="131" t="s">
        <v>125</v>
      </c>
      <c r="D3" s="131"/>
      <c r="E3" s="131"/>
      <c r="F3" s="131"/>
      <c r="G3" s="177" t="s">
        <v>130</v>
      </c>
      <c r="H3" s="177"/>
      <c r="I3" s="131" t="s">
        <v>14</v>
      </c>
      <c r="J3" s="131"/>
      <c r="K3" s="131"/>
    </row>
    <row r="4" spans="1:11" ht="12.95" customHeight="1" x14ac:dyDescent="0.15">
      <c r="A4" s="131" t="s">
        <v>115</v>
      </c>
      <c r="B4" s="131"/>
      <c r="C4" s="131"/>
      <c r="D4" s="131"/>
      <c r="E4" s="131" t="s">
        <v>16</v>
      </c>
      <c r="F4" s="131" t="s">
        <v>131</v>
      </c>
      <c r="G4" s="131" t="s">
        <v>132</v>
      </c>
      <c r="H4" s="131"/>
      <c r="I4" s="131" t="s">
        <v>20</v>
      </c>
      <c r="J4" s="131" t="s">
        <v>74</v>
      </c>
      <c r="K4" s="131" t="s">
        <v>21</v>
      </c>
    </row>
    <row r="5" spans="1:11" ht="12.95" customHeight="1" x14ac:dyDescent="0.1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20.100000000000001" customHeight="1" x14ac:dyDescent="0.15">
      <c r="A6" s="131"/>
      <c r="B6" s="131"/>
      <c r="C6" s="132" t="s">
        <v>133</v>
      </c>
      <c r="D6" s="132"/>
      <c r="E6" s="1">
        <v>315</v>
      </c>
      <c r="F6" s="1">
        <v>370</v>
      </c>
      <c r="G6" s="131">
        <v>336.45</v>
      </c>
      <c r="H6" s="131"/>
      <c r="I6" s="1">
        <v>10</v>
      </c>
      <c r="J6" s="12">
        <f>G6/F6</f>
        <v>0.90932432432432431</v>
      </c>
      <c r="K6" s="13">
        <f>J6*I6</f>
        <v>9.0932432432432435</v>
      </c>
    </row>
    <row r="7" spans="1:11" ht="20.100000000000001" customHeight="1" x14ac:dyDescent="0.15">
      <c r="A7" s="131"/>
      <c r="B7" s="131"/>
      <c r="C7" s="131" t="s">
        <v>219</v>
      </c>
      <c r="D7" s="131"/>
      <c r="E7" s="1">
        <v>315</v>
      </c>
      <c r="F7" s="1">
        <v>370</v>
      </c>
      <c r="G7" s="131">
        <v>336.45</v>
      </c>
      <c r="H7" s="131"/>
      <c r="I7" s="1" t="s">
        <v>24</v>
      </c>
      <c r="J7" s="12">
        <f>G7/F7</f>
        <v>0.90932432432432431</v>
      </c>
      <c r="K7" s="1" t="s">
        <v>24</v>
      </c>
    </row>
    <row r="8" spans="1:11" ht="20.100000000000001" customHeight="1" x14ac:dyDescent="0.15">
      <c r="A8" s="131"/>
      <c r="B8" s="131"/>
      <c r="C8" s="178" t="s">
        <v>220</v>
      </c>
      <c r="D8" s="179"/>
      <c r="E8" s="1">
        <v>0</v>
      </c>
      <c r="F8" s="2">
        <v>0</v>
      </c>
      <c r="G8" s="178">
        <v>0</v>
      </c>
      <c r="H8" s="179"/>
      <c r="I8" s="1" t="s">
        <v>24</v>
      </c>
      <c r="J8" s="1"/>
      <c r="K8" s="1" t="s">
        <v>24</v>
      </c>
    </row>
    <row r="9" spans="1:11" ht="20.100000000000001" customHeight="1" x14ac:dyDescent="0.15">
      <c r="A9" s="131"/>
      <c r="B9" s="131"/>
      <c r="C9" s="131" t="s">
        <v>221</v>
      </c>
      <c r="D9" s="131"/>
      <c r="E9" s="1">
        <v>0</v>
      </c>
      <c r="F9" s="1">
        <v>0</v>
      </c>
      <c r="G9" s="131">
        <v>0</v>
      </c>
      <c r="H9" s="131"/>
      <c r="I9" s="1" t="s">
        <v>24</v>
      </c>
      <c r="J9" s="1"/>
      <c r="K9" s="1" t="s">
        <v>24</v>
      </c>
    </row>
    <row r="10" spans="1:11" ht="20.100000000000001" customHeight="1" x14ac:dyDescent="0.15">
      <c r="A10" s="131"/>
      <c r="B10" s="131"/>
      <c r="C10" s="131" t="s">
        <v>222</v>
      </c>
      <c r="D10" s="131"/>
      <c r="E10" s="1">
        <v>0</v>
      </c>
      <c r="F10" s="1">
        <v>0</v>
      </c>
      <c r="G10" s="131">
        <v>0</v>
      </c>
      <c r="H10" s="131"/>
      <c r="I10" s="1" t="s">
        <v>24</v>
      </c>
      <c r="J10" s="1"/>
      <c r="K10" s="1" t="s">
        <v>24</v>
      </c>
    </row>
    <row r="11" spans="1:11" ht="23.25" customHeight="1" x14ac:dyDescent="0.15">
      <c r="A11" s="131" t="s">
        <v>137</v>
      </c>
      <c r="B11" s="131" t="s">
        <v>27</v>
      </c>
      <c r="C11" s="131"/>
      <c r="D11" s="131"/>
      <c r="E11" s="131"/>
      <c r="F11" s="131"/>
      <c r="G11" s="131" t="s">
        <v>138</v>
      </c>
      <c r="H11" s="131"/>
      <c r="I11" s="131"/>
      <c r="J11" s="131"/>
      <c r="K11" s="131"/>
    </row>
    <row r="12" spans="1:11" ht="105.95" customHeight="1" x14ac:dyDescent="0.15">
      <c r="A12" s="131"/>
      <c r="B12" s="134" t="s">
        <v>223</v>
      </c>
      <c r="C12" s="134"/>
      <c r="D12" s="134"/>
      <c r="E12" s="134"/>
      <c r="F12" s="134"/>
      <c r="G12" s="134" t="s">
        <v>224</v>
      </c>
      <c r="H12" s="134"/>
      <c r="I12" s="134"/>
      <c r="J12" s="134"/>
      <c r="K12" s="134"/>
    </row>
    <row r="13" spans="1:11" ht="23.25" customHeight="1" x14ac:dyDescent="0.15">
      <c r="A13" s="188" t="s">
        <v>141</v>
      </c>
      <c r="B13" s="1" t="s">
        <v>38</v>
      </c>
      <c r="C13" s="1" t="s">
        <v>39</v>
      </c>
      <c r="D13" s="131" t="s">
        <v>40</v>
      </c>
      <c r="E13" s="131"/>
      <c r="F13" s="1" t="s">
        <v>41</v>
      </c>
      <c r="G13" s="1" t="s">
        <v>42</v>
      </c>
      <c r="H13" s="1" t="s">
        <v>20</v>
      </c>
      <c r="I13" s="1" t="s">
        <v>21</v>
      </c>
      <c r="J13" s="131" t="s">
        <v>43</v>
      </c>
      <c r="K13" s="131"/>
    </row>
    <row r="14" spans="1:11" ht="26.1" customHeight="1" x14ac:dyDescent="0.15">
      <c r="A14" s="188"/>
      <c r="B14" s="131" t="s">
        <v>142</v>
      </c>
      <c r="C14" s="131" t="s">
        <v>143</v>
      </c>
      <c r="D14" s="95" t="s">
        <v>69</v>
      </c>
      <c r="E14" s="95"/>
      <c r="F14" s="4" t="s">
        <v>225</v>
      </c>
      <c r="G14" s="5">
        <v>5654</v>
      </c>
      <c r="H14" s="5">
        <v>4.5999999999999996</v>
      </c>
      <c r="I14" s="5">
        <v>4.5999999999999996</v>
      </c>
      <c r="J14" s="159"/>
      <c r="K14" s="159"/>
    </row>
    <row r="15" spans="1:11" ht="23.25" customHeight="1" x14ac:dyDescent="0.15">
      <c r="A15" s="188"/>
      <c r="B15" s="131"/>
      <c r="C15" s="131"/>
      <c r="D15" s="95" t="s">
        <v>226</v>
      </c>
      <c r="E15" s="95"/>
      <c r="F15" s="4" t="s">
        <v>227</v>
      </c>
      <c r="G15" s="5">
        <v>4161</v>
      </c>
      <c r="H15" s="5">
        <v>4.54</v>
      </c>
      <c r="I15" s="5">
        <v>4.54</v>
      </c>
      <c r="J15" s="131"/>
      <c r="K15" s="131"/>
    </row>
    <row r="16" spans="1:11" ht="23.25" customHeight="1" x14ac:dyDescent="0.15">
      <c r="A16" s="188"/>
      <c r="B16" s="131"/>
      <c r="C16" s="189" t="s">
        <v>155</v>
      </c>
      <c r="D16" s="180" t="s">
        <v>144</v>
      </c>
      <c r="E16" s="180"/>
      <c r="F16" s="4" t="s">
        <v>104</v>
      </c>
      <c r="G16" s="7">
        <v>0.7359</v>
      </c>
      <c r="H16" s="5">
        <v>4.54</v>
      </c>
      <c r="I16" s="5">
        <v>3.34</v>
      </c>
      <c r="J16" s="131" t="s">
        <v>228</v>
      </c>
      <c r="K16" s="131"/>
    </row>
    <row r="17" spans="1:11" ht="23.25" customHeight="1" x14ac:dyDescent="0.15">
      <c r="A17" s="188"/>
      <c r="B17" s="131"/>
      <c r="C17" s="190"/>
      <c r="D17" s="180" t="s">
        <v>159</v>
      </c>
      <c r="E17" s="180"/>
      <c r="F17" s="4" t="s">
        <v>92</v>
      </c>
      <c r="G17" s="8">
        <v>1</v>
      </c>
      <c r="H17" s="5">
        <v>4.54</v>
      </c>
      <c r="I17" s="5">
        <v>4.54</v>
      </c>
      <c r="J17" s="131"/>
      <c r="K17" s="131"/>
    </row>
    <row r="18" spans="1:11" ht="23.25" customHeight="1" x14ac:dyDescent="0.15">
      <c r="A18" s="188"/>
      <c r="B18" s="131"/>
      <c r="C18" s="190"/>
      <c r="D18" s="99" t="s">
        <v>156</v>
      </c>
      <c r="E18" s="181"/>
      <c r="F18" s="4" t="s">
        <v>157</v>
      </c>
      <c r="G18" s="8">
        <v>1</v>
      </c>
      <c r="H18" s="5">
        <v>4.54</v>
      </c>
      <c r="I18" s="5">
        <v>4.54</v>
      </c>
      <c r="J18" s="178"/>
      <c r="K18" s="179"/>
    </row>
    <row r="19" spans="1:11" ht="23.25" customHeight="1" x14ac:dyDescent="0.15">
      <c r="A19" s="188"/>
      <c r="B19" s="131"/>
      <c r="C19" s="190"/>
      <c r="D19" s="98" t="s">
        <v>158</v>
      </c>
      <c r="E19" s="97"/>
      <c r="F19" s="4" t="s">
        <v>47</v>
      </c>
      <c r="G19" s="8">
        <v>1</v>
      </c>
      <c r="H19" s="5">
        <v>4.54</v>
      </c>
      <c r="I19" s="5">
        <v>4.54</v>
      </c>
      <c r="J19" s="178"/>
      <c r="K19" s="179"/>
    </row>
    <row r="20" spans="1:11" ht="23.25" customHeight="1" x14ac:dyDescent="0.15">
      <c r="A20" s="188"/>
      <c r="B20" s="131"/>
      <c r="C20" s="191"/>
      <c r="D20" s="95" t="s">
        <v>160</v>
      </c>
      <c r="E20" s="95"/>
      <c r="F20" s="4" t="s">
        <v>47</v>
      </c>
      <c r="G20" s="8">
        <v>1</v>
      </c>
      <c r="H20" s="5">
        <v>4.54</v>
      </c>
      <c r="I20" s="5">
        <v>4.54</v>
      </c>
      <c r="J20" s="131"/>
      <c r="K20" s="131"/>
    </row>
    <row r="21" spans="1:11" ht="23.25" customHeight="1" x14ac:dyDescent="0.15">
      <c r="A21" s="188"/>
      <c r="B21" s="131"/>
      <c r="C21" s="189" t="s">
        <v>161</v>
      </c>
      <c r="D21" s="95" t="s">
        <v>162</v>
      </c>
      <c r="E21" s="95"/>
      <c r="F21" s="5" t="s">
        <v>163</v>
      </c>
      <c r="G21" s="8">
        <v>1</v>
      </c>
      <c r="H21" s="5">
        <v>4.54</v>
      </c>
      <c r="I21" s="5">
        <v>4.54</v>
      </c>
      <c r="J21" s="131"/>
      <c r="K21" s="131"/>
    </row>
    <row r="22" spans="1:11" ht="23.25" customHeight="1" x14ac:dyDescent="0.15">
      <c r="A22" s="188"/>
      <c r="B22" s="131"/>
      <c r="C22" s="191"/>
      <c r="D22" s="95" t="s">
        <v>164</v>
      </c>
      <c r="E22" s="95"/>
      <c r="F22" s="5" t="s">
        <v>163</v>
      </c>
      <c r="G22" s="8">
        <v>1</v>
      </c>
      <c r="H22" s="5">
        <v>4.54</v>
      </c>
      <c r="I22" s="5">
        <v>4.54</v>
      </c>
      <c r="J22" s="131"/>
      <c r="K22" s="131"/>
    </row>
    <row r="23" spans="1:11" ht="23.25" customHeight="1" x14ac:dyDescent="0.15">
      <c r="A23" s="188"/>
      <c r="B23" s="131"/>
      <c r="C23" s="190" t="s">
        <v>165</v>
      </c>
      <c r="D23" s="95" t="s">
        <v>166</v>
      </c>
      <c r="E23" s="95"/>
      <c r="F23" s="5" t="s">
        <v>168</v>
      </c>
      <c r="G23" s="8">
        <v>1</v>
      </c>
      <c r="H23" s="5">
        <v>4.54</v>
      </c>
      <c r="I23" s="5">
        <v>4.54</v>
      </c>
      <c r="J23" s="131"/>
      <c r="K23" s="131"/>
    </row>
    <row r="24" spans="1:11" ht="23.25" customHeight="1" x14ac:dyDescent="0.15">
      <c r="A24" s="188"/>
      <c r="B24" s="131"/>
      <c r="C24" s="191"/>
      <c r="D24" s="182" t="s">
        <v>167</v>
      </c>
      <c r="E24" s="182"/>
      <c r="F24" s="5" t="s">
        <v>168</v>
      </c>
      <c r="G24" s="8">
        <v>1</v>
      </c>
      <c r="H24" s="5">
        <v>4.54</v>
      </c>
      <c r="I24" s="5">
        <v>4.54</v>
      </c>
      <c r="J24" s="131"/>
      <c r="K24" s="131"/>
    </row>
    <row r="25" spans="1:11" ht="23.25" customHeight="1" x14ac:dyDescent="0.15">
      <c r="A25" s="188"/>
      <c r="B25" s="189" t="s">
        <v>169</v>
      </c>
      <c r="C25" s="189" t="s">
        <v>77</v>
      </c>
      <c r="D25" s="95" t="s">
        <v>78</v>
      </c>
      <c r="E25" s="95"/>
      <c r="F25" s="5" t="s">
        <v>170</v>
      </c>
      <c r="G25" s="8">
        <v>1</v>
      </c>
      <c r="H25" s="1">
        <v>3.34</v>
      </c>
      <c r="I25" s="1">
        <v>3.34</v>
      </c>
      <c r="J25" s="131"/>
      <c r="K25" s="131"/>
    </row>
    <row r="26" spans="1:11" ht="23.25" customHeight="1" x14ac:dyDescent="0.15">
      <c r="A26" s="188"/>
      <c r="B26" s="190"/>
      <c r="C26" s="190"/>
      <c r="D26" s="98" t="s">
        <v>229</v>
      </c>
      <c r="E26" s="97"/>
      <c r="F26" s="5" t="s">
        <v>230</v>
      </c>
      <c r="G26" s="8">
        <v>1</v>
      </c>
      <c r="H26" s="1">
        <v>3.34</v>
      </c>
      <c r="I26" s="1">
        <v>3.34</v>
      </c>
      <c r="J26" s="178"/>
      <c r="K26" s="179"/>
    </row>
    <row r="27" spans="1:11" ht="23.25" customHeight="1" x14ac:dyDescent="0.15">
      <c r="A27" s="188"/>
      <c r="B27" s="190"/>
      <c r="C27" s="6" t="s">
        <v>79</v>
      </c>
      <c r="D27" s="95" t="s">
        <v>231</v>
      </c>
      <c r="E27" s="95"/>
      <c r="F27" s="5" t="s">
        <v>230</v>
      </c>
      <c r="G27" s="8">
        <v>1</v>
      </c>
      <c r="H27" s="1">
        <v>3.34</v>
      </c>
      <c r="I27" s="1">
        <v>3.34</v>
      </c>
      <c r="J27" s="131"/>
      <c r="K27" s="131"/>
    </row>
    <row r="28" spans="1:11" ht="23.25" customHeight="1" x14ac:dyDescent="0.15">
      <c r="A28" s="188"/>
      <c r="B28" s="190"/>
      <c r="C28" s="6" t="s">
        <v>81</v>
      </c>
      <c r="D28" s="95" t="s">
        <v>232</v>
      </c>
      <c r="E28" s="95"/>
      <c r="F28" s="5" t="s">
        <v>233</v>
      </c>
      <c r="G28" s="8">
        <v>1</v>
      </c>
      <c r="H28" s="1">
        <v>3.33</v>
      </c>
      <c r="I28" s="1">
        <v>3.33</v>
      </c>
      <c r="J28" s="131"/>
      <c r="K28" s="131"/>
    </row>
    <row r="29" spans="1:11" ht="23.25" customHeight="1" x14ac:dyDescent="0.15">
      <c r="A29" s="188"/>
      <c r="B29" s="190"/>
      <c r="C29" s="131" t="s">
        <v>174</v>
      </c>
      <c r="D29" s="183" t="s">
        <v>90</v>
      </c>
      <c r="E29" s="184"/>
      <c r="F29" s="5" t="s">
        <v>175</v>
      </c>
      <c r="G29" s="8">
        <v>1</v>
      </c>
      <c r="H29" s="1">
        <v>3.33</v>
      </c>
      <c r="I29" s="1">
        <v>3.33</v>
      </c>
      <c r="J29" s="131"/>
      <c r="K29" s="131"/>
    </row>
    <row r="30" spans="1:11" ht="23.25" customHeight="1" x14ac:dyDescent="0.15">
      <c r="A30" s="188"/>
      <c r="B30" s="190"/>
      <c r="C30" s="131"/>
      <c r="D30" s="98" t="s">
        <v>180</v>
      </c>
      <c r="E30" s="97"/>
      <c r="F30" s="5" t="s">
        <v>100</v>
      </c>
      <c r="G30" s="8">
        <v>1</v>
      </c>
      <c r="H30" s="1">
        <v>3.33</v>
      </c>
      <c r="I30" s="1">
        <v>3.33</v>
      </c>
      <c r="J30" s="178"/>
      <c r="K30" s="179"/>
    </row>
    <row r="31" spans="1:11" ht="23.25" customHeight="1" x14ac:dyDescent="0.15">
      <c r="A31" s="188"/>
      <c r="B31" s="190"/>
      <c r="C31" s="131"/>
      <c r="D31" s="98" t="s">
        <v>181</v>
      </c>
      <c r="E31" s="97"/>
      <c r="F31" s="5" t="s">
        <v>234</v>
      </c>
      <c r="G31" s="8">
        <v>1</v>
      </c>
      <c r="H31" s="1">
        <v>3.33</v>
      </c>
      <c r="I31" s="1">
        <v>3.33</v>
      </c>
      <c r="J31" s="178"/>
      <c r="K31" s="179"/>
    </row>
    <row r="32" spans="1:11" ht="23.25" customHeight="1" x14ac:dyDescent="0.15">
      <c r="A32" s="188"/>
      <c r="B32" s="190"/>
      <c r="C32" s="131"/>
      <c r="D32" s="98" t="s">
        <v>176</v>
      </c>
      <c r="E32" s="97"/>
      <c r="F32" s="5" t="s">
        <v>235</v>
      </c>
      <c r="G32" s="8">
        <v>1</v>
      </c>
      <c r="H32" s="1">
        <v>3.33</v>
      </c>
      <c r="I32" s="1">
        <v>3.33</v>
      </c>
      <c r="J32" s="178"/>
      <c r="K32" s="179"/>
    </row>
    <row r="33" spans="1:11" ht="23.25" customHeight="1" x14ac:dyDescent="0.15">
      <c r="A33" s="188"/>
      <c r="B33" s="190"/>
      <c r="C33" s="131"/>
      <c r="D33" s="98" t="s">
        <v>178</v>
      </c>
      <c r="E33" s="97"/>
      <c r="F33" s="5" t="s">
        <v>179</v>
      </c>
      <c r="G33" s="8">
        <v>1</v>
      </c>
      <c r="H33" s="1">
        <v>3.33</v>
      </c>
      <c r="I33" s="1">
        <v>3.33</v>
      </c>
      <c r="J33" s="178"/>
      <c r="K33" s="179"/>
    </row>
    <row r="34" spans="1:11" ht="23.25" customHeight="1" x14ac:dyDescent="0.15">
      <c r="A34" s="188"/>
      <c r="B34" s="131" t="s">
        <v>183</v>
      </c>
      <c r="C34" s="189" t="s">
        <v>184</v>
      </c>
      <c r="D34" s="98" t="s">
        <v>103</v>
      </c>
      <c r="E34" s="97"/>
      <c r="F34" s="5" t="s">
        <v>104</v>
      </c>
      <c r="G34" s="8">
        <v>0.95</v>
      </c>
      <c r="H34" s="1">
        <v>3.34</v>
      </c>
      <c r="I34" s="1">
        <v>3.34</v>
      </c>
      <c r="J34" s="178"/>
      <c r="K34" s="179"/>
    </row>
    <row r="35" spans="1:11" ht="23.25" customHeight="1" x14ac:dyDescent="0.15">
      <c r="A35" s="188"/>
      <c r="B35" s="131"/>
      <c r="C35" s="190"/>
      <c r="D35" s="95" t="s">
        <v>105</v>
      </c>
      <c r="E35" s="95"/>
      <c r="F35" s="4" t="s">
        <v>104</v>
      </c>
      <c r="G35" s="8">
        <v>0.95</v>
      </c>
      <c r="H35" s="1">
        <v>3.33</v>
      </c>
      <c r="I35" s="1">
        <v>3.33</v>
      </c>
      <c r="J35" s="131"/>
      <c r="K35" s="131"/>
    </row>
    <row r="36" spans="1:11" ht="23.25" customHeight="1" x14ac:dyDescent="0.15">
      <c r="A36" s="188"/>
      <c r="B36" s="131"/>
      <c r="C36" s="191"/>
      <c r="D36" s="95" t="s">
        <v>106</v>
      </c>
      <c r="E36" s="95"/>
      <c r="F36" s="4" t="s">
        <v>104</v>
      </c>
      <c r="G36" s="8">
        <v>0.95</v>
      </c>
      <c r="H36" s="1">
        <v>3.33</v>
      </c>
      <c r="I36" s="1">
        <v>3.33</v>
      </c>
      <c r="J36" s="131"/>
      <c r="K36" s="131"/>
    </row>
    <row r="37" spans="1:11" ht="23.25" customHeight="1" x14ac:dyDescent="0.15">
      <c r="A37" s="185" t="s">
        <v>187</v>
      </c>
      <c r="B37" s="185"/>
      <c r="C37" s="185"/>
      <c r="D37" s="186"/>
      <c r="E37" s="186"/>
      <c r="F37" s="185"/>
      <c r="G37" s="185"/>
      <c r="H37" s="10">
        <f>SUM(H14:H36)+I6</f>
        <v>99.999999999999986</v>
      </c>
      <c r="I37" s="14">
        <f>SUM(I14:I36)+K6</f>
        <v>97.893243243243234</v>
      </c>
      <c r="J37" s="187"/>
      <c r="K37" s="187"/>
    </row>
    <row r="38" spans="1:11" ht="23.25" customHeight="1" x14ac:dyDescent="0.15">
      <c r="A38" s="11" t="s">
        <v>188</v>
      </c>
      <c r="B38" s="150" t="s">
        <v>189</v>
      </c>
      <c r="C38" s="151"/>
      <c r="D38" s="151"/>
      <c r="E38" s="151"/>
      <c r="F38" s="151"/>
      <c r="G38" s="151"/>
      <c r="H38" s="151"/>
      <c r="I38" s="151"/>
      <c r="J38" s="151"/>
      <c r="K38" s="152"/>
    </row>
    <row r="39" spans="1:11" x14ac:dyDescent="0.15">
      <c r="A39" s="153" t="s">
        <v>236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</row>
    <row r="40" spans="1:11" ht="38.25" customHeight="1" x14ac:dyDescent="0.15">
      <c r="A40" s="153" t="s">
        <v>237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</row>
    <row r="41" spans="1:11" ht="41.1" customHeight="1" x14ac:dyDescent="0.15">
      <c r="A41" s="153" t="s">
        <v>238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</row>
  </sheetData>
  <mergeCells count="95">
    <mergeCell ref="C4:D5"/>
    <mergeCell ref="G4:H5"/>
    <mergeCell ref="A4:B10"/>
    <mergeCell ref="E4:E5"/>
    <mergeCell ref="F4:F5"/>
    <mergeCell ref="I4:I5"/>
    <mergeCell ref="J4:J5"/>
    <mergeCell ref="K4:K5"/>
    <mergeCell ref="A39:K39"/>
    <mergeCell ref="A40:K40"/>
    <mergeCell ref="A41:K41"/>
    <mergeCell ref="A11:A12"/>
    <mergeCell ref="A13:A36"/>
    <mergeCell ref="B14:B24"/>
    <mergeCell ref="B25:B33"/>
    <mergeCell ref="B34:B36"/>
    <mergeCell ref="C14:C15"/>
    <mergeCell ref="C16:C20"/>
    <mergeCell ref="C21:C22"/>
    <mergeCell ref="C23:C24"/>
    <mergeCell ref="C25:C26"/>
    <mergeCell ref="C29:C33"/>
    <mergeCell ref="C34:C36"/>
    <mergeCell ref="D36:E36"/>
    <mergeCell ref="J36:K36"/>
    <mergeCell ref="A37:G37"/>
    <mergeCell ref="J37:K37"/>
    <mergeCell ref="B38:K38"/>
    <mergeCell ref="D33:E33"/>
    <mergeCell ref="J33:K33"/>
    <mergeCell ref="D34:E34"/>
    <mergeCell ref="J34:K34"/>
    <mergeCell ref="D35:E35"/>
    <mergeCell ref="J35:K35"/>
    <mergeCell ref="D30:E30"/>
    <mergeCell ref="J30:K30"/>
    <mergeCell ref="D31:E31"/>
    <mergeCell ref="J31:K31"/>
    <mergeCell ref="D32:E32"/>
    <mergeCell ref="J32:K32"/>
    <mergeCell ref="D27:E27"/>
    <mergeCell ref="J27:K27"/>
    <mergeCell ref="D28:E28"/>
    <mergeCell ref="J28:K28"/>
    <mergeCell ref="D29:E29"/>
    <mergeCell ref="J29:K29"/>
    <mergeCell ref="D24:E24"/>
    <mergeCell ref="J24:K24"/>
    <mergeCell ref="D25:E25"/>
    <mergeCell ref="J25:K25"/>
    <mergeCell ref="D26:E26"/>
    <mergeCell ref="J26:K26"/>
    <mergeCell ref="D21:E21"/>
    <mergeCell ref="J21:K21"/>
    <mergeCell ref="D22:E22"/>
    <mergeCell ref="J22:K22"/>
    <mergeCell ref="D23:E23"/>
    <mergeCell ref="J23:K23"/>
    <mergeCell ref="D18:E18"/>
    <mergeCell ref="J18:K18"/>
    <mergeCell ref="D19:E19"/>
    <mergeCell ref="J19:K19"/>
    <mergeCell ref="D20:E20"/>
    <mergeCell ref="J20:K20"/>
    <mergeCell ref="D15:E15"/>
    <mergeCell ref="J15:K15"/>
    <mergeCell ref="D16:E16"/>
    <mergeCell ref="J16:K16"/>
    <mergeCell ref="D17:E17"/>
    <mergeCell ref="J17:K17"/>
    <mergeCell ref="B12:F12"/>
    <mergeCell ref="G12:K12"/>
    <mergeCell ref="D13:E13"/>
    <mergeCell ref="J13:K13"/>
    <mergeCell ref="D14:E14"/>
    <mergeCell ref="J14:K14"/>
    <mergeCell ref="C9:D9"/>
    <mergeCell ref="G9:H9"/>
    <mergeCell ref="C10:D10"/>
    <mergeCell ref="G10:H10"/>
    <mergeCell ref="B11:F11"/>
    <mergeCell ref="G11:K11"/>
    <mergeCell ref="C6:D6"/>
    <mergeCell ref="G6:H6"/>
    <mergeCell ref="C7:D7"/>
    <mergeCell ref="G7:H7"/>
    <mergeCell ref="C8:D8"/>
    <mergeCell ref="G8:H8"/>
    <mergeCell ref="A1:K1"/>
    <mergeCell ref="A2:B2"/>
    <mergeCell ref="C2:K2"/>
    <mergeCell ref="A3:B3"/>
    <mergeCell ref="C3:F3"/>
    <mergeCell ref="G3:H3"/>
    <mergeCell ref="I3:K3"/>
  </mergeCells>
  <phoneticPr fontId="26" type="noConversion"/>
  <pageMargins left="0.75" right="0.75" top="1" bottom="1" header="0.5" footer="0.5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省级部门整体支出绩效自评表</vt:lpstr>
      <vt:lpstr>部门预算项目支出绩效自评结果汇总表</vt:lpstr>
      <vt:lpstr>业务费</vt:lpstr>
      <vt:lpstr>法庭运维费</vt:lpstr>
      <vt:lpstr>省对市县转移支付绩效自评结果汇总表</vt:lpstr>
      <vt:lpstr>中央政法转移支付资金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2023-08-21T01:04:44Z</cp:lastPrinted>
  <dcterms:created xsi:type="dcterms:W3CDTF">2018-12-06T00:45:00Z</dcterms:created>
  <dcterms:modified xsi:type="dcterms:W3CDTF">2023-08-21T01:53:55Z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B6DD4A9C1C954AB88EF1A042E3A0AD29</vt:lpwstr>
  </property>
</Properties>
</file>