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010" tabRatio="909"/>
  </bookViews>
  <sheets>
    <sheet name="封面" sheetId="10" r:id="rId1"/>
    <sheet name="目录" sheetId="12" r:id="rId2"/>
    <sheet name="省级部门整体支出绩效自评表" sheetId="4" r:id="rId3"/>
    <sheet name="部门预算项目支出绩效自评结果汇总表" sheetId="5" r:id="rId4"/>
    <sheet name="业务费（本级）项目支出绩效自评表" sheetId="13" r:id="rId5"/>
    <sheet name="省对市县转移支付绩效自评结果汇总表" sheetId="6" r:id="rId6"/>
    <sheet name="中央政法转移支付资金（本级）绩效自评表" sheetId="3" r:id="rId7"/>
  </sheets>
  <calcPr calcId="144525"/>
</workbook>
</file>

<file path=xl/sharedStrings.xml><?xml version="1.0" encoding="utf-8"?>
<sst xmlns="http://schemas.openxmlformats.org/spreadsheetml/2006/main" count="409" uniqueCount="220">
  <si>
    <r>
      <rPr>
        <b/>
        <sz val="36"/>
        <color theme="1"/>
        <rFont val="宋体"/>
        <charset val="134"/>
        <scheme val="minor"/>
      </rPr>
      <t>2021年度省级预算执行情况绩效自评报表</t>
    </r>
    <r>
      <rPr>
        <b/>
        <sz val="28"/>
        <color theme="1"/>
        <rFont val="宋体"/>
        <charset val="134"/>
        <scheme val="minor"/>
      </rPr>
      <t xml:space="preserve">
</t>
    </r>
  </si>
  <si>
    <t xml:space="preserve">                                 编报部门（单位公章）：嘉峪关市城区人民法院</t>
  </si>
  <si>
    <t xml:space="preserve">                                 编报日期：2022年2月17日</t>
  </si>
  <si>
    <t xml:space="preserve">                                 联系人及电话：张瑗媛 09375968715   </t>
  </si>
  <si>
    <t>2021年度省级预算执行情况绩效自评报表目录</t>
  </si>
  <si>
    <t>一、部门自评报告</t>
  </si>
  <si>
    <t>二、部门整体支出自评表</t>
  </si>
  <si>
    <t>三、部门预算项目支出绩效自评结果汇总表</t>
  </si>
  <si>
    <t xml:space="preserve">  1.业务费（本级）项目绩效自评表</t>
  </si>
  <si>
    <t>四、省对市县转移支付支出绩效自评结果汇总表</t>
  </si>
  <si>
    <t xml:space="preserve">  1.中央政法转移支付资金（本级）绩效自评表</t>
  </si>
  <si>
    <r>
      <rPr>
        <b/>
        <sz val="20"/>
        <color rgb="FF000000"/>
        <rFont val="宋体"/>
        <charset val="134"/>
      </rPr>
      <t>2021年</t>
    </r>
    <r>
      <rPr>
        <b/>
        <u/>
        <sz val="20"/>
        <color rgb="FF000000"/>
        <rFont val="宋体"/>
        <charset val="134"/>
      </rPr>
      <t xml:space="preserve">  嘉峪关市城区人民法院    </t>
    </r>
    <r>
      <rPr>
        <b/>
        <sz val="20"/>
        <color rgb="FF000000"/>
        <rFont val="宋体"/>
        <charset val="134"/>
      </rPr>
      <t>部门整体支出绩效自评表</t>
    </r>
  </si>
  <si>
    <t>部门名称</t>
  </si>
  <si>
    <t>嘉峪关市城区人民法院</t>
  </si>
  <si>
    <t>部门整体支出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</si>
  <si>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</si>
  <si>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</si>
  <si>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</si>
  <si>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</si>
  <si>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</si>
  <si>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</si>
  <si>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</si>
  <si>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</si>
  <si>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</si>
  <si>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</si>
  <si>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</si>
  <si>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</si>
  <si>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</si>
  <si>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目标1：聚焦主责主业，忠实履行宪法和法律赋予的职责，全面加强审执工作，保证案件审判执行优质高效完成，刑事案件结案率达到85%以上、民商事案件结案率达到80%以上、行政案件结案率达到85%以上、执行案件结案率达到80%以上、一审服判息诉率达到85%以上、法定审限内结案率达到95%以上。</t>
  </si>
  <si>
    <t>目标1完成情况：2021年度我院狠抓审判执行，各项工作再上新台阶，我院受理各类案件13174件，现已审结11040件，刑事案件结案率达到85.82%、民商事案件结案率达到83.15%、行政案件结案率达到85.71%、执行案件结案率达到80.89%、一审服判息诉率达到87.51%、法定审限内结案率达到100%，案件质量不断提升，各项工作指标持续向好。</t>
  </si>
  <si>
    <t>目标2：为能够更好地履行审判职能，保障法院各项工作的顺利开展，我院计划2021年度进行诉讼服务中心和审判法庭改造的维修改造工作以及各类装备的购置工作。</t>
  </si>
  <si>
    <t>目标2完成情况：2021年度，我院及时完成了诉讼服务中心和审判法庭维修改造以及办公设备等装备的购置工作，全部通过验收。</t>
  </si>
  <si>
    <t>目标3：为传播法律知识、弘扬法治精神、营造良好的法治环境，提高人民群众法制意识，2021年度我院计划广泛开展法制宣传活动。</t>
  </si>
  <si>
    <t>目标3完成情况：2021年度我院共开展了“全民防电诈，全社会反电诈”等法制宣传活动，增强了群众法制观念和依法办事的自觉性，并使其学会用法律武器维护自身的合法权益，营造了和谐文明的社会氛围。</t>
  </si>
  <si>
    <t>年度绩效指标完成情况</t>
  </si>
  <si>
    <t>一级指标</t>
  </si>
  <si>
    <t>二级指标</t>
  </si>
  <si>
    <t>三级指标</t>
  </si>
  <si>
    <t>年度指标值</t>
  </si>
  <si>
    <t>实际完成值</t>
  </si>
  <si>
    <t>偏差原因分析及改进措施</t>
  </si>
  <si>
    <t>部门管理</t>
  </si>
  <si>
    <t>资金投入</t>
  </si>
  <si>
    <t>基本支出预算执行率</t>
  </si>
  <si>
    <t>项目支出预算执行率</t>
  </si>
  <si>
    <t>“三公经费”控制率</t>
  </si>
  <si>
    <t>≤100%</t>
  </si>
  <si>
    <t>结转结余变动率</t>
  </si>
  <si>
    <t>≤0%</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</si>
  <si>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</si>
  <si>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</si>
  <si>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</si>
  <si>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</si>
  <si>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</si>
  <si>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</si>
  <si>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</si>
  <si>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</si>
  <si>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</si>
  <si>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</si>
  <si>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</si>
  <si>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</si>
  <si>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</si>
  <si>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</si>
  <si>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</si>
  <si>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产出数量指标1-刑事案件结案率</t>
  </si>
  <si>
    <t>≥85%</t>
  </si>
  <si>
    <t>产出数量指标2-民商事案件结案率</t>
  </si>
  <si>
    <t>≥80%</t>
  </si>
  <si>
    <t>产出数量指标3-行政案件结案率</t>
  </si>
  <si>
    <t>产出数量指标4-执行案件结案率</t>
  </si>
  <si>
    <t>产出数量指标5-维修改造项目完成率</t>
  </si>
  <si>
    <t>产出数量指标6-装备购置工作完成率</t>
  </si>
  <si>
    <t>产出数量指标7-法制宣传工作完成率</t>
  </si>
  <si>
    <t>产出质量指标1-一审服判息诉率</t>
  </si>
  <si>
    <t>产出质量指标2-再审审查率</t>
  </si>
  <si>
    <t>≤1%</t>
  </si>
  <si>
    <t>产出质量指标3-维修改造项目验收合格率</t>
  </si>
  <si>
    <t>产出质量指标4-装备验收合格率</t>
  </si>
  <si>
    <t>产出时效指标1-法定审限内结案率</t>
  </si>
  <si>
    <t>≥95%</t>
  </si>
  <si>
    <t>产出时效指标2-维修改造项目完成及时性</t>
  </si>
  <si>
    <t>及时</t>
  </si>
  <si>
    <t>产出时效指标3-装备购置及时性</t>
  </si>
  <si>
    <t>产出时效指标4-开展法制宣传工作及时性</t>
  </si>
  <si>
    <t>产出成本指标-成本控制情况</t>
  </si>
  <si>
    <t>在预算范围内</t>
  </si>
  <si>
    <t>部门效果目标</t>
  </si>
  <si>
    <t>经济效益指标-执行标的到位率</t>
  </si>
  <si>
    <t>≥65%</t>
  </si>
  <si>
    <t>社会效益指标1-民商事案件调解撤诉率</t>
  </si>
  <si>
    <t>≥20%</t>
  </si>
  <si>
    <t>社会效益指标2-一审案件陪审率</t>
  </si>
  <si>
    <t>社会影响</t>
  </si>
  <si>
    <t>单位获奖情况</t>
  </si>
  <si>
    <t>有</t>
  </si>
  <si>
    <t>违法违纪情况</t>
  </si>
  <si>
    <t>无</t>
  </si>
  <si>
    <t>能力建设</t>
  </si>
  <si>
    <t>长效管理</t>
  </si>
  <si>
    <t>中期规划建设完备程度</t>
  </si>
  <si>
    <t>完备</t>
  </si>
  <si>
    <t>人力资源建设</t>
  </si>
  <si>
    <t>人员培训机制完备性</t>
  </si>
  <si>
    <t>档案管理</t>
  </si>
  <si>
    <t>档案管理完备性</t>
  </si>
  <si>
    <t>服务对象满意度</t>
  </si>
  <si>
    <t>人民群众满意度</t>
  </si>
  <si>
    <t>合    计</t>
  </si>
  <si>
    <t>其他需要说明的问题：请在此处简要说明中央和省委巡视、各级审计和财政监督中发现的问题及其所涉及的金额，如没有填无。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</si>
  <si>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</si>
  <si>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</si>
  <si>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2021年度省级部门预算支出项目绩效自评结果汇总表</t>
  </si>
  <si>
    <t>序号</t>
  </si>
  <si>
    <t>项目名称</t>
  </si>
  <si>
    <t>主管部门</t>
  </si>
  <si>
    <t>项目资金（万元）</t>
  </si>
  <si>
    <t>自评得分</t>
  </si>
  <si>
    <t>备注</t>
  </si>
  <si>
    <t>全年执行数（B）</t>
  </si>
  <si>
    <t>执行率
（B/A）</t>
  </si>
  <si>
    <t>小计</t>
  </si>
  <si>
    <t>当年财政拨款</t>
  </si>
  <si>
    <t>上年结转资金</t>
  </si>
  <si>
    <t xml:space="preserve">  其他资金</t>
  </si>
  <si>
    <t>业务费（本级）</t>
  </si>
  <si>
    <t>合计</t>
  </si>
  <si>
    <r>
      <rPr>
        <b/>
        <sz val="20"/>
        <color theme="1"/>
        <rFont val="宋体"/>
        <charset val="134"/>
      </rPr>
      <t>2021年</t>
    </r>
    <r>
      <rPr>
        <b/>
        <u/>
        <sz val="20"/>
        <color theme="1"/>
        <rFont val="宋体"/>
        <charset val="134"/>
      </rPr>
      <t xml:space="preserve"> 嘉峪关市城区人民法院  </t>
    </r>
    <r>
      <rPr>
        <b/>
        <sz val="20"/>
        <color theme="1"/>
        <rFont val="宋体"/>
        <charset val="134"/>
      </rPr>
      <t xml:space="preserve"> 部门预算项目支出绩效自评表</t>
    </r>
  </si>
  <si>
    <t>实施单位</t>
  </si>
  <si>
    <t>全年预算数</t>
  </si>
  <si>
    <t>全年执行数</t>
  </si>
  <si>
    <t>执行率</t>
  </si>
  <si>
    <t>年度资金总额</t>
  </si>
  <si>
    <t>其中：当年财政拨款</t>
  </si>
  <si>
    <t xml:space="preserve">      上年结转资金</t>
  </si>
  <si>
    <t>年度总体目标</t>
  </si>
  <si>
    <t>实际完成情况</t>
  </si>
  <si>
    <t>合理使用全省法院业务费，保障审判工作的良好运转，保证当年审判案件优质高效完成，提高案件结案率，确保审判执行工作顺利完成。</t>
  </si>
  <si>
    <t>本年度我院进一步加强审执工作，案件质量不断提升，受理各类案件13174件，现已审结11040件，一审服判息诉率达到87.51%，法定审限内结案率达到100%，民商事案件调解撤诉率达到24.25%，维护了社会公平正义，使得人民群众满意度达到100%以上；诉讼服务中心和审判法庭维修改造工作及时开展，已通过验收；全面开展政策宣传工作，民众对政策的知晓度不断提升。</t>
  </si>
  <si>
    <t>绩效指标</t>
  </si>
  <si>
    <t>产出指标</t>
  </si>
  <si>
    <t>数量指标</t>
  </si>
  <si>
    <t>案件审判完成率（%）</t>
  </si>
  <si>
    <t>完成</t>
  </si>
  <si>
    <t>首次执行案件执行完毕率（%）</t>
  </si>
  <si>
    <t>偏差原因分析:1、部分案件执行标的额过大，无法全部执行；2、由于经济下行审判执行压力较大。
改进措施：我院将进一步强化执行措施,努力探索执行工作的新方法、新途径,确保有执行能力、具备执行条件的案件都能依法及时得以执行。</t>
  </si>
  <si>
    <t>案件受理率（%）</t>
  </si>
  <si>
    <t>质量指标</t>
  </si>
  <si>
    <t>再审案件审判完成率（%）</t>
  </si>
  <si>
    <t>≥10</t>
  </si>
  <si>
    <t>偏差原因分析：年度指标值设置较低。 
改进措施：下年度我部门将加强绩效目标编报相关知识的学习，并结合部门实际情况，合理设置年度指标值。</t>
  </si>
  <si>
    <t>本埠案件执结数率（%）</t>
  </si>
  <si>
    <t>≥60</t>
  </si>
  <si>
    <t xml:space="preserve">偏差原因分析：年度指标值设置较低。 改进措施：下年度我部门将加强绩效目标编报相关知识的学习，并结合部门实际情况，合理设置年度指标值。"	</t>
  </si>
  <si>
    <t>时效指标</t>
  </si>
  <si>
    <t>案件受理及时性（%）</t>
  </si>
  <si>
    <t>改造完工及时率（%）</t>
  </si>
  <si>
    <t>成本指标</t>
  </si>
  <si>
    <t>业务费</t>
  </si>
  <si>
    <t>=210万元</t>
  </si>
  <si>
    <t>159万元</t>
  </si>
  <si>
    <t>偏差原因分析：年度指标值设置较高。 
改进措施：下年度我院将加强绩效目标编报相关知识的学习，并结合部门实际情况，合理设置年度指标值。</t>
  </si>
  <si>
    <t>办案经费控制</t>
  </si>
  <si>
    <t>预算安排数</t>
  </si>
  <si>
    <t>效益指标</t>
  </si>
  <si>
    <t>经济效益指标</t>
  </si>
  <si>
    <t>经济案件办结率（%）</t>
  </si>
  <si>
    <t>结案</t>
  </si>
  <si>
    <t>社会效益指标</t>
  </si>
  <si>
    <t>群众满意度（%）</t>
  </si>
  <si>
    <t>满意</t>
  </si>
  <si>
    <t>可持续影响指标</t>
  </si>
  <si>
    <t>政策宣传（%）</t>
  </si>
  <si>
    <t>=100</t>
  </si>
  <si>
    <t>满意度指标</t>
  </si>
  <si>
    <t>服务对象满意度指标</t>
  </si>
  <si>
    <t>满意（%）</t>
  </si>
  <si>
    <t>总分</t>
  </si>
  <si>
    <t>说明</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</si>
  <si>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</si>
  <si>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</si>
  <si>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</si>
  <si>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</si>
  <si>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2021年度省对市县转移支付绩效自评结果汇总表</t>
  </si>
  <si>
    <t>转移支付名称</t>
  </si>
  <si>
    <t>转移支付预算执行情况（万元）</t>
  </si>
  <si>
    <t>中央补助</t>
  </si>
  <si>
    <t>省级安排</t>
  </si>
  <si>
    <t>市县安排</t>
  </si>
  <si>
    <t>其他资金</t>
  </si>
  <si>
    <t>中央政法转移支付资金（本级）</t>
  </si>
  <si>
    <t>2021年度中央政法转移支付资金绩效自评表</t>
  </si>
  <si>
    <t>省级主管部门</t>
  </si>
  <si>
    <t>甘肃省高级人民法院</t>
  </si>
  <si>
    <t>其中：中央资金</t>
  </si>
  <si>
    <t xml:space="preserve">      省级资金</t>
  </si>
  <si>
    <t xml:space="preserve">      市县资金</t>
  </si>
  <si>
    <t xml:space="preserve">      其他资金</t>
  </si>
  <si>
    <t>通过该项目的有效实施，提高法院人员办案水平。严厉打击各种犯罪活动，维护国家安全，和人民群众的合法权益，积极参与社会治安，防控体系建设，推动破解难题，补齐短板，改革攻坚扎实推进，信息化助力提升执法办案质效，党建队建扎实有效。</t>
  </si>
  <si>
    <t>通过本项目的有效实施，2021年度我院各类案件的审判执行工作顺利开展，全年共受理各类案件13174件，现已审结11040件，结案率95.65%，一审服判息诉率达到87.51%，民商事案件调解撤诉率达到24.25%；及时完成了年度计划的办公设备购置工作，已通过验收，为单位工作的正常开展提供了保障。</t>
  </si>
  <si>
    <t>案件结案率（%）</t>
  </si>
  <si>
    <t>≥98</t>
  </si>
  <si>
    <t>办公设备验收通过率（%）</t>
  </si>
  <si>
    <t>≥95</t>
  </si>
  <si>
    <t>≥90</t>
  </si>
  <si>
    <t>物资采购及时率（%）</t>
  </si>
  <si>
    <t>审判文书规范率（%）</t>
  </si>
  <si>
    <t>案件审判完成及时率（%）</t>
  </si>
  <si>
    <t>判决文书送达及时率（%）</t>
  </si>
  <si>
    <t>项目成本控制数（万）</t>
  </si>
  <si>
    <t>财政支出（%）</t>
  </si>
  <si>
    <t>工作效率提升度</t>
  </si>
  <si>
    <t>有所提高</t>
  </si>
  <si>
    <t>生态效益指标</t>
  </si>
  <si>
    <t>保洁工作及时性</t>
  </si>
  <si>
    <t>长效管理机制</t>
  </si>
  <si>
    <t>满意度（%）</t>
  </si>
  <si>
    <t>群众满意度</t>
  </si>
  <si>
    <t>注：1.其他资金包括和各级财政资金共同投入到同一项目的自有资金、社会资金等。</t>
  </si>
  <si>
    <t xml:space="preserve">    2.绩效自评采取打分评价形式，满分为100分，主管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</si>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</sst>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s>
  <fonts count="43">
    <font>
      <sz val="11"/>
      <color theme="1"/>
      <name val="宋体"/>
      <charset val="134"/>
      <scheme val="minor"/>
    </font>
    <font>
      <sz val="10.5"/>
      <color theme="1"/>
      <name val="宋体"/>
      <charset val="134"/>
      <scheme val="minor"/>
    </font>
    <font>
      <b/>
      <sz val="20"/>
      <color theme="1"/>
      <name val="宋体"/>
      <charset val="134"/>
    </font>
    <font>
      <sz val="10.5"/>
      <color theme="1"/>
      <name val="宋体"/>
      <charset val="134"/>
    </font>
    <font>
      <sz val="10.5"/>
      <color rgb="FF000000"/>
      <name val="宋体"/>
      <charset val="134"/>
    </font>
    <font>
      <b/>
      <sz val="10.5"/>
      <color theme="1"/>
      <name val="宋体"/>
      <charset val="134"/>
      <scheme val="minor"/>
    </font>
    <font>
      <b/>
      <sz val="20"/>
      <color theme="1"/>
      <name val="宋体"/>
      <charset val="134"/>
      <scheme val="minor"/>
    </font>
    <font>
      <sz val="10.5"/>
      <color rgb="FF000000"/>
      <name val="宋体"/>
      <charset val="134"/>
      <scheme val="minor"/>
    </font>
    <font>
      <sz val="12"/>
      <name val="宋体"/>
      <charset val="134"/>
    </font>
    <font>
      <b/>
      <sz val="20"/>
      <color rgb="FF000000"/>
      <name val="宋体"/>
      <charset val="134"/>
    </font>
    <font>
      <b/>
      <sz val="10.5"/>
      <color rgb="FF000000"/>
      <name val="宋体"/>
      <charset val="134"/>
    </font>
    <font>
      <sz val="10.5"/>
      <color indexed="8"/>
      <name val="宋体"/>
      <charset val="134"/>
    </font>
    <font>
      <sz val="10.5"/>
      <color indexed="63"/>
      <name val="宋体"/>
      <charset val="134"/>
    </font>
    <font>
      <sz val="10.5"/>
      <name val="宋体"/>
      <charset val="134"/>
    </font>
    <font>
      <sz val="11"/>
      <color theme="1"/>
      <name val="宋体"/>
      <charset val="134"/>
      <scheme val="minor"/>
    </font>
    <font>
      <sz val="12"/>
      <color theme="1"/>
      <name val="宋体"/>
      <charset val="134"/>
      <scheme val="minor"/>
    </font>
    <font>
      <sz val="12"/>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b/>
      <u/>
      <sz val="20"/>
      <color theme="1"/>
      <name val="宋体"/>
      <charset val="134"/>
    </font>
    <font>
      <b/>
      <u/>
      <sz val="20"/>
      <color rgb="FF000000"/>
      <name val="宋体"/>
      <charset val="134"/>
    </font>
    <font>
      <b/>
      <sz val="28"/>
      <color theme="1"/>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000000"/>
      </left>
      <right/>
      <top/>
      <bottom style="thin">
        <color auto="1"/>
      </bottom>
      <diagonal/>
    </border>
    <border>
      <left/>
      <right/>
      <top style="thin">
        <color auto="1"/>
      </top>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top/>
      <bottom style="thin">
        <color rgb="FF000000"/>
      </bottom>
      <diagonal/>
    </border>
    <border>
      <left/>
      <right/>
      <top style="thin">
        <color rgb="FF000000"/>
      </top>
      <bottom/>
      <diagonal/>
    </border>
    <border>
      <left/>
      <right style="thin">
        <color rgb="FF000000"/>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0" fillId="3" borderId="0" applyNumberFormat="0" applyBorder="0" applyAlignment="0" applyProtection="0">
      <alignment vertical="center"/>
    </xf>
    <xf numFmtId="0" fontId="21" fillId="4"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5" borderId="0" applyNumberFormat="0" applyBorder="0" applyAlignment="0" applyProtection="0">
      <alignment vertical="center"/>
    </xf>
    <xf numFmtId="0" fontId="22" fillId="6" borderId="0" applyNumberFormat="0" applyBorder="0" applyAlignment="0" applyProtection="0">
      <alignment vertical="center"/>
    </xf>
    <xf numFmtId="43" fontId="0" fillId="0" borderId="0" applyFont="0" applyFill="0" applyBorder="0" applyAlignment="0" applyProtection="0">
      <alignment vertical="center"/>
    </xf>
    <xf numFmtId="0" fontId="23" fillId="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8" borderId="23" applyNumberFormat="0" applyFont="0" applyAlignment="0" applyProtection="0">
      <alignment vertical="center"/>
    </xf>
    <xf numFmtId="0" fontId="23" fillId="9"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4" applyNumberFormat="0" applyFill="0" applyAlignment="0" applyProtection="0">
      <alignment vertical="center"/>
    </xf>
    <xf numFmtId="0" fontId="31" fillId="0" borderId="24" applyNumberFormat="0" applyFill="0" applyAlignment="0" applyProtection="0">
      <alignment vertical="center"/>
    </xf>
    <xf numFmtId="0" fontId="23" fillId="10" borderId="0" applyNumberFormat="0" applyBorder="0" applyAlignment="0" applyProtection="0">
      <alignment vertical="center"/>
    </xf>
    <xf numFmtId="0" fontId="26" fillId="0" borderId="25" applyNumberFormat="0" applyFill="0" applyAlignment="0" applyProtection="0">
      <alignment vertical="center"/>
    </xf>
    <xf numFmtId="0" fontId="23" fillId="11" borderId="0" applyNumberFormat="0" applyBorder="0" applyAlignment="0" applyProtection="0">
      <alignment vertical="center"/>
    </xf>
    <xf numFmtId="0" fontId="32" fillId="12" borderId="26" applyNumberFormat="0" applyAlignment="0" applyProtection="0">
      <alignment vertical="center"/>
    </xf>
    <xf numFmtId="0" fontId="33" fillId="12" borderId="22" applyNumberFormat="0" applyAlignment="0" applyProtection="0">
      <alignment vertical="center"/>
    </xf>
    <xf numFmtId="0" fontId="34" fillId="13" borderId="27" applyNumberFormat="0" applyAlignment="0" applyProtection="0">
      <alignment vertical="center"/>
    </xf>
    <xf numFmtId="0" fontId="20" fillId="14" borderId="0" applyNumberFormat="0" applyBorder="0" applyAlignment="0" applyProtection="0">
      <alignment vertical="center"/>
    </xf>
    <xf numFmtId="0" fontId="23" fillId="15" borderId="0" applyNumberFormat="0" applyBorder="0" applyAlignment="0" applyProtection="0">
      <alignment vertical="center"/>
    </xf>
    <xf numFmtId="0" fontId="35" fillId="0" borderId="28" applyNumberFormat="0" applyFill="0" applyAlignment="0" applyProtection="0">
      <alignment vertical="center"/>
    </xf>
    <xf numFmtId="0" fontId="36" fillId="0" borderId="29" applyNumberFormat="0" applyFill="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20" fillId="18" borderId="0" applyNumberFormat="0" applyBorder="0" applyAlignment="0" applyProtection="0">
      <alignment vertical="center"/>
    </xf>
    <xf numFmtId="0" fontId="23"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3" fillId="28" borderId="0" applyNumberFormat="0" applyBorder="0" applyAlignment="0" applyProtection="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0" fillId="32" borderId="0" applyNumberFormat="0" applyBorder="0" applyAlignment="0" applyProtection="0">
      <alignment vertical="center"/>
    </xf>
    <xf numFmtId="0" fontId="23" fillId="33" borderId="0" applyNumberFormat="0" applyBorder="0" applyAlignment="0" applyProtection="0">
      <alignment vertical="center"/>
    </xf>
    <xf numFmtId="0" fontId="39" fillId="0" borderId="0" applyNumberFormat="0" applyFont="0" applyFill="0" applyBorder="0" applyAlignment="0" applyProtection="0"/>
  </cellStyleXfs>
  <cellXfs count="162">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justify" vertical="center" wrapText="1"/>
    </xf>
    <xf numFmtId="176" fontId="3" fillId="0" borderId="1"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10" fontId="3"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0" xfId="0" applyFont="1" applyAlignment="1">
      <alignment horizontal="left" vertical="center" wrapText="1"/>
    </xf>
    <xf numFmtId="176"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1" fillId="0" borderId="1" xfId="0" applyFont="1" applyBorder="1">
      <alignment vertical="center"/>
    </xf>
    <xf numFmtId="0" fontId="1" fillId="0" borderId="4" xfId="0" applyFont="1" applyBorder="1" applyAlignment="1">
      <alignment horizontal="left" vertical="center"/>
    </xf>
    <xf numFmtId="0" fontId="5"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xf>
    <xf numFmtId="0" fontId="5" fillId="0" borderId="4" xfId="0" applyFont="1" applyBorder="1" applyAlignment="1">
      <alignment horizontal="center" vertical="center" wrapText="1"/>
    </xf>
    <xf numFmtId="0" fontId="5" fillId="0" borderId="7" xfId="0" applyFont="1" applyBorder="1" applyAlignment="1">
      <alignment horizontal="center" vertical="center"/>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176" fontId="1" fillId="0" borderId="7"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left" vertical="center" wrapText="1"/>
    </xf>
    <xf numFmtId="0" fontId="1" fillId="0" borderId="1" xfId="0" applyFont="1" applyBorder="1" applyAlignment="1">
      <alignment horizontal="center" vertical="center" textRotation="255" wrapText="1"/>
    </xf>
    <xf numFmtId="0" fontId="1" fillId="0" borderId="1" xfId="0" applyFont="1" applyBorder="1" applyAlignment="1">
      <alignment horizontal="center" vertical="center" wrapText="1"/>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10" fontId="1" fillId="0" borderId="1" xfId="0" applyNumberFormat="1" applyFont="1" applyBorder="1" applyAlignment="1">
      <alignment horizontal="center" vertical="center" wrapText="1"/>
    </xf>
    <xf numFmtId="9" fontId="1"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2" fontId="1" fillId="0" borderId="0" xfId="0" applyNumberFormat="1" applyFont="1">
      <alignment vertical="center"/>
    </xf>
    <xf numFmtId="2" fontId="1" fillId="0" borderId="3" xfId="0" applyNumberFormat="1" applyFont="1" applyBorder="1" applyAlignment="1">
      <alignment horizontal="center" vertical="center" wrapText="1"/>
    </xf>
    <xf numFmtId="2" fontId="1" fillId="0" borderId="4" xfId="0" applyNumberFormat="1" applyFont="1" applyBorder="1" applyAlignment="1">
      <alignment horizontal="center" vertical="center" wrapText="1"/>
    </xf>
    <xf numFmtId="0" fontId="1" fillId="0" borderId="1" xfId="0" applyFont="1" applyFill="1" applyBorder="1" applyAlignment="1">
      <alignment horizontal="left" vertical="center" wrapText="1"/>
    </xf>
    <xf numFmtId="176" fontId="1" fillId="0" borderId="0" xfId="0" applyNumberFormat="1" applyFont="1">
      <alignment vertical="center"/>
    </xf>
    <xf numFmtId="0" fontId="1" fillId="0" borderId="1" xfId="0" applyFont="1" applyBorder="1" applyAlignment="1">
      <alignment horizontal="left" vertical="center" wrapText="1"/>
    </xf>
    <xf numFmtId="2"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176" fontId="7" fillId="0" borderId="3" xfId="0" applyNumberFormat="1" applyFont="1" applyBorder="1" applyAlignment="1">
      <alignment horizontal="center" vertical="center" wrapText="1"/>
    </xf>
    <xf numFmtId="176" fontId="7" fillId="0" borderId="4" xfId="0" applyNumberFormat="1" applyFont="1" applyBorder="1" applyAlignment="1">
      <alignment horizontal="center" vertical="center" wrapText="1"/>
    </xf>
    <xf numFmtId="177" fontId="7" fillId="0" borderId="1" xfId="0" applyNumberFormat="1" applyFont="1" applyBorder="1" applyAlignment="1">
      <alignment horizontal="center" vertical="center" wrapText="1"/>
    </xf>
    <xf numFmtId="9" fontId="1" fillId="0" borderId="1" xfId="0" applyNumberFormat="1" applyFont="1" applyBorder="1" applyAlignment="1">
      <alignment horizontal="center" vertical="center"/>
    </xf>
    <xf numFmtId="177" fontId="1" fillId="0" borderId="1" xfId="0" applyNumberFormat="1" applyFont="1" applyFill="1" applyBorder="1" applyAlignment="1">
      <alignment horizontal="center" vertical="center"/>
    </xf>
    <xf numFmtId="0" fontId="0" fillId="0" borderId="0" xfId="0" applyAlignment="1"/>
    <xf numFmtId="0" fontId="8" fillId="0" borderId="0" xfId="0" applyFont="1">
      <alignment vertical="center"/>
    </xf>
    <xf numFmtId="0" fontId="9"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 xfId="0" applyFont="1" applyBorder="1" applyAlignment="1">
      <alignment horizontal="center" vertical="center"/>
    </xf>
    <xf numFmtId="0" fontId="10" fillId="0" borderId="6" xfId="0" applyFont="1" applyBorder="1" applyAlignment="1">
      <alignment horizontal="center" vertical="center" wrapText="1"/>
    </xf>
    <xf numFmtId="0" fontId="4" fillId="0" borderId="1" xfId="0" applyFont="1" applyBorder="1" applyAlignment="1">
      <alignment vertical="center" wrapText="1"/>
    </xf>
    <xf numFmtId="177" fontId="4" fillId="0" borderId="1" xfId="0" applyNumberFormat="1"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177" fontId="4" fillId="0" borderId="5" xfId="0" applyNumberFormat="1" applyFont="1" applyFill="1" applyBorder="1" applyAlignment="1">
      <alignment horizontal="center" vertical="center" wrapText="1"/>
    </xf>
    <xf numFmtId="0" fontId="10" fillId="0" borderId="7" xfId="0" applyFont="1" applyBorder="1" applyAlignment="1">
      <alignment horizontal="center" vertical="center" wrapText="1"/>
    </xf>
    <xf numFmtId="176" fontId="4" fillId="0" borderId="5"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10"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9" fontId="4" fillId="0" borderId="1" xfId="0" applyNumberFormat="1" applyFont="1" applyBorder="1" applyAlignment="1">
      <alignment horizontal="center" vertical="center" wrapText="1"/>
    </xf>
    <xf numFmtId="2" fontId="11" fillId="0" borderId="1" xfId="0" applyNumberFormat="1" applyFont="1" applyBorder="1" applyAlignment="1">
      <alignment horizontal="center" vertical="center" wrapText="1"/>
    </xf>
    <xf numFmtId="2" fontId="12" fillId="2"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4" fillId="0" borderId="14" xfId="0" applyFont="1" applyBorder="1" applyAlignment="1">
      <alignment horizontal="center" vertical="center" wrapText="1"/>
    </xf>
    <xf numFmtId="10" fontId="4" fillId="0" borderId="1" xfId="0" applyNumberFormat="1"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 xfId="0" applyFont="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3" fillId="0" borderId="0" xfId="0" applyFont="1" applyAlignment="1">
      <alignment horizontal="center" vertical="center" wrapText="1"/>
    </xf>
    <xf numFmtId="9" fontId="4" fillId="0" borderId="1" xfId="0" applyNumberFormat="1" applyFont="1" applyFill="1" applyBorder="1" applyAlignment="1">
      <alignment horizontal="center" vertical="center" wrapText="1"/>
    </xf>
    <xf numFmtId="0" fontId="13" fillId="0" borderId="1" xfId="49"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8" xfId="0" applyFont="1" applyBorder="1" applyAlignment="1">
      <alignment horizontal="left" vertical="center" wrapText="1"/>
    </xf>
    <xf numFmtId="0" fontId="13"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9" xfId="0" applyFont="1" applyBorder="1" applyAlignment="1">
      <alignment horizontal="left" vertical="center" wrapText="1"/>
    </xf>
    <xf numFmtId="0" fontId="10" fillId="0" borderId="2" xfId="0" applyFont="1" applyBorder="1" applyAlignment="1">
      <alignment horizontal="center" vertical="center" wrapText="1"/>
    </xf>
    <xf numFmtId="0" fontId="4" fillId="0" borderId="10"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center" vertical="center" wrapText="1"/>
    </xf>
    <xf numFmtId="0" fontId="10" fillId="0" borderId="4" xfId="0" applyFont="1" applyBorder="1" applyAlignment="1">
      <alignment horizontal="center" vertical="center"/>
    </xf>
    <xf numFmtId="176" fontId="4" fillId="0" borderId="4" xfId="0" applyNumberFormat="1" applyFont="1" applyBorder="1" applyAlignment="1">
      <alignment horizontal="center" vertical="center"/>
    </xf>
    <xf numFmtId="0" fontId="14" fillId="0" borderId="0" xfId="0" applyFont="1" applyAlignment="1"/>
    <xf numFmtId="0" fontId="14" fillId="0" borderId="0" xfId="0" applyFont="1">
      <alignment vertical="center"/>
    </xf>
    <xf numFmtId="0" fontId="0" fillId="0" borderId="0" xfId="0" applyFill="1" applyAlignment="1"/>
    <xf numFmtId="0" fontId="14" fillId="0" borderId="0" xfId="0" applyFont="1" applyFill="1" applyAlignment="1"/>
    <xf numFmtId="2" fontId="0" fillId="0" borderId="0" xfId="0" applyNumberFormat="1" applyFill="1" applyAlignment="1"/>
    <xf numFmtId="0" fontId="4" fillId="0" borderId="21" xfId="0" applyFont="1" applyBorder="1" applyAlignment="1">
      <alignment horizontal="left" vertical="center" wrapText="1"/>
    </xf>
    <xf numFmtId="0" fontId="15" fillId="0" borderId="0" xfId="0" applyFont="1">
      <alignment vertical="center"/>
    </xf>
    <xf numFmtId="0" fontId="0" fillId="0" borderId="0" xfId="0" applyBorder="1">
      <alignment vertical="center"/>
    </xf>
    <xf numFmtId="0" fontId="6" fillId="0" borderId="0" xfId="0" applyFont="1" applyBorder="1" applyAlignment="1">
      <alignment horizontal="center" vertical="center"/>
    </xf>
    <xf numFmtId="0" fontId="16" fillId="0" borderId="0" xfId="0" applyFont="1" applyBorder="1">
      <alignment vertical="center"/>
    </xf>
    <xf numFmtId="0" fontId="15" fillId="0" borderId="0" xfId="0" applyFont="1" applyBorder="1">
      <alignment vertical="center"/>
    </xf>
    <xf numFmtId="0" fontId="16" fillId="0" borderId="0" xfId="0" applyFont="1" applyFill="1" applyBorder="1">
      <alignment vertical="center"/>
    </xf>
    <xf numFmtId="0" fontId="0" fillId="0" borderId="0" xfId="0" applyFill="1">
      <alignment vertical="center"/>
    </xf>
    <xf numFmtId="0" fontId="17" fillId="0" borderId="0" xfId="0" applyFont="1" applyAlignment="1">
      <alignment horizontal="center" vertical="center" wrapText="1"/>
    </xf>
    <xf numFmtId="0" fontId="0" fillId="0" borderId="0" xfId="0" applyAlignment="1">
      <alignment vertical="center"/>
    </xf>
    <xf numFmtId="0" fontId="18" fillId="0" borderId="0" xfId="0" applyFont="1" applyAlignment="1">
      <alignment horizontal="center" vertical="center" wrapText="1"/>
    </xf>
    <xf numFmtId="0" fontId="19" fillId="0" borderId="0" xfId="0" applyFont="1" applyAlignment="1">
      <alignment horizontal="left" vertical="center" wrapText="1"/>
    </xf>
    <xf numFmtId="0" fontId="19" fillId="0" borderId="0" xfId="0" applyFont="1" applyFill="1" applyAlignment="1">
      <alignment horizontal="left" vertical="center" wrapText="1"/>
    </xf>
    <xf numFmtId="0" fontId="0" fillId="0" borderId="0" xfId="0" applyFill="1" applyAlignment="1">
      <alignment vertical="center"/>
    </xf>
    <xf numFmtId="0" fontId="19" fillId="0" borderId="0" xfId="0" applyFont="1" applyAlignment="1">
      <alignment horizontal="left" vertical="center"/>
    </xf>
    <xf numFmtId="0" fontId="15" fillId="0" borderId="0" xfId="0" applyFont="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tabSelected="1" topLeftCell="A3" workbookViewId="0">
      <selection activeCell="A11" sqref="A11"/>
    </sheetView>
  </sheetViews>
  <sheetFormatPr defaultColWidth="9" defaultRowHeight="13.5"/>
  <cols>
    <col min="1" max="1" width="181.375" customWidth="1"/>
  </cols>
  <sheetData>
    <row r="1" ht="149.25" customHeight="1" spans="1:11">
      <c r="A1" s="154" t="s">
        <v>0</v>
      </c>
      <c r="B1" s="155"/>
      <c r="C1" s="155"/>
      <c r="D1" s="155"/>
      <c r="E1" s="155"/>
      <c r="F1" s="155"/>
      <c r="G1" s="155"/>
      <c r="H1" s="155"/>
      <c r="I1" s="155"/>
      <c r="J1" s="155"/>
      <c r="K1" s="155"/>
    </row>
    <row r="2" ht="51" customHeight="1" spans="1:11">
      <c r="A2" s="156"/>
      <c r="B2" s="155"/>
      <c r="C2" s="155"/>
      <c r="D2" s="155"/>
      <c r="E2" s="155"/>
      <c r="F2" s="155"/>
      <c r="G2" s="155"/>
      <c r="H2" s="155"/>
      <c r="I2" s="155"/>
      <c r="J2" s="155"/>
      <c r="K2" s="155"/>
    </row>
    <row r="3" ht="51" customHeight="1" spans="1:11">
      <c r="A3" s="156"/>
      <c r="B3" s="155"/>
      <c r="C3" s="155"/>
      <c r="D3" s="155"/>
      <c r="E3" s="155"/>
      <c r="F3" s="155"/>
      <c r="G3" s="155"/>
      <c r="H3" s="155"/>
      <c r="I3" s="155"/>
      <c r="J3" s="155"/>
      <c r="K3" s="155"/>
    </row>
    <row r="4" ht="51" customHeight="1" spans="1:11">
      <c r="A4" s="157" t="s">
        <v>1</v>
      </c>
      <c r="B4" s="155"/>
      <c r="C4" s="155"/>
      <c r="D4" s="155"/>
      <c r="E4" s="155"/>
      <c r="F4" s="155"/>
      <c r="G4" s="155"/>
      <c r="H4" s="155"/>
      <c r="I4" s="155"/>
      <c r="J4" s="155"/>
      <c r="K4" s="155"/>
    </row>
    <row r="5" s="153" customFormat="1" ht="51" customHeight="1" spans="1:11">
      <c r="A5" s="158" t="s">
        <v>2</v>
      </c>
      <c r="B5" s="159"/>
      <c r="C5" s="159"/>
      <c r="D5" s="159"/>
      <c r="E5" s="159"/>
      <c r="F5" s="159"/>
      <c r="G5" s="159"/>
      <c r="H5" s="159"/>
      <c r="I5" s="159"/>
      <c r="J5" s="159"/>
      <c r="K5" s="159"/>
    </row>
    <row r="6" ht="51" customHeight="1" spans="1:11">
      <c r="A6" s="160" t="s">
        <v>3</v>
      </c>
      <c r="B6" s="155"/>
      <c r="C6" s="155"/>
      <c r="D6" s="155"/>
      <c r="E6" s="155"/>
      <c r="F6" s="155"/>
      <c r="G6" s="155"/>
      <c r="H6" s="155"/>
      <c r="I6" s="155"/>
      <c r="J6" s="155"/>
      <c r="K6" s="155"/>
    </row>
    <row r="7" s="147" customFormat="1" ht="27" customHeight="1" spans="1:1">
      <c r="A7" s="161"/>
    </row>
    <row r="8" s="147" customFormat="1" ht="27" customHeight="1"/>
    <row r="9" s="147"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9" sqref="A9"/>
    </sheetView>
  </sheetViews>
  <sheetFormatPr defaultColWidth="9" defaultRowHeight="13.5"/>
  <cols>
    <col min="1" max="1" width="81.625" customWidth="1"/>
  </cols>
  <sheetData>
    <row r="1" spans="1:1">
      <c r="A1" s="148"/>
    </row>
    <row r="2" ht="40.5" customHeight="1" spans="1:1">
      <c r="A2" s="149" t="s">
        <v>4</v>
      </c>
    </row>
    <row r="3" ht="19.5" customHeight="1" spans="1:1">
      <c r="A3" s="148"/>
    </row>
    <row r="4" s="147" customFormat="1" ht="30.75" customHeight="1" spans="1:1">
      <c r="A4" s="150" t="s">
        <v>5</v>
      </c>
    </row>
    <row r="5" s="147" customFormat="1" ht="30.75" customHeight="1" spans="1:1">
      <c r="A5" s="150" t="s">
        <v>6</v>
      </c>
    </row>
    <row r="6" s="147" customFormat="1" ht="30.75" customHeight="1" spans="1:1">
      <c r="A6" s="150" t="s">
        <v>7</v>
      </c>
    </row>
    <row r="7" s="147" customFormat="1" ht="30.75" customHeight="1" spans="1:1">
      <c r="A7" s="151" t="s">
        <v>8</v>
      </c>
    </row>
    <row r="8" s="147" customFormat="1" ht="30.75" customHeight="1" spans="1:1">
      <c r="A8" s="152" t="s">
        <v>9</v>
      </c>
    </row>
    <row r="9" s="147" customFormat="1" ht="30.75" customHeight="1" spans="1:1">
      <c r="A9" s="151" t="s">
        <v>10</v>
      </c>
    </row>
    <row r="10" spans="1:1">
      <c r="A10" s="148"/>
    </row>
    <row r="11" spans="1:1">
      <c r="A11" s="148"/>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55"/>
  <sheetViews>
    <sheetView workbookViewId="0">
      <selection activeCell="D4" sqref="D4"/>
    </sheetView>
  </sheetViews>
  <sheetFormatPr defaultColWidth="11" defaultRowHeight="20.1" customHeight="1"/>
  <cols>
    <col min="1" max="1" width="19.75" style="82" customWidth="1"/>
    <col min="2" max="2" width="19.125" style="82" customWidth="1"/>
    <col min="3" max="3" width="20.125" style="82" customWidth="1"/>
    <col min="4" max="4" width="29.25" style="82" customWidth="1"/>
    <col min="5" max="5" width="16.625" style="82" customWidth="1"/>
    <col min="6" max="6" width="14.25" style="82" customWidth="1"/>
    <col min="7" max="7" width="10.625" style="82" customWidth="1"/>
    <col min="8" max="8" width="10.25" style="82" customWidth="1"/>
    <col min="9" max="9" width="23.75" style="82" customWidth="1"/>
    <col min="10" max="10" width="8.5" style="82" customWidth="1"/>
    <col min="11" max="16378" width="11" style="82"/>
    <col min="16379" max="16384" width="11" style="83"/>
  </cols>
  <sheetData>
    <row r="1" s="82" customFormat="1" ht="49.5" customHeight="1" spans="1:9">
      <c r="A1" s="84" t="s">
        <v>11</v>
      </c>
      <c r="B1" s="84"/>
      <c r="C1" s="84"/>
      <c r="D1" s="84"/>
      <c r="E1" s="84"/>
      <c r="F1" s="84"/>
      <c r="G1" s="84"/>
      <c r="H1" s="84"/>
      <c r="I1" s="84"/>
    </row>
    <row r="2" s="82" customFormat="1" customHeight="1" spans="1:9">
      <c r="A2" s="85" t="s">
        <v>12</v>
      </c>
      <c r="B2" s="86" t="s">
        <v>13</v>
      </c>
      <c r="C2" s="87"/>
      <c r="D2" s="87"/>
      <c r="E2" s="87"/>
      <c r="F2" s="87"/>
      <c r="G2" s="87"/>
      <c r="H2" s="87"/>
      <c r="I2" s="138"/>
    </row>
    <row r="3" s="82" customFormat="1" customHeight="1" spans="1:9">
      <c r="A3" s="88" t="s">
        <v>14</v>
      </c>
      <c r="B3" s="89"/>
      <c r="C3" s="89" t="s">
        <v>15</v>
      </c>
      <c r="D3" s="90" t="s">
        <v>16</v>
      </c>
      <c r="E3" s="91" t="s">
        <v>17</v>
      </c>
      <c r="F3" s="92" t="s">
        <v>18</v>
      </c>
      <c r="G3" s="93"/>
      <c r="H3" s="94" t="s">
        <v>19</v>
      </c>
      <c r="I3" s="139" t="s">
        <v>20</v>
      </c>
    </row>
    <row r="4" s="82" customFormat="1" customHeight="1" spans="1:10">
      <c r="A4" s="95"/>
      <c r="B4" s="96" t="s">
        <v>21</v>
      </c>
      <c r="C4" s="97">
        <v>2972.32</v>
      </c>
      <c r="D4" s="97">
        <v>2972.32</v>
      </c>
      <c r="E4" s="97">
        <v>2972.32</v>
      </c>
      <c r="F4" s="98">
        <f>E4/D4</f>
        <v>1</v>
      </c>
      <c r="G4" s="99"/>
      <c r="H4" s="100">
        <v>10</v>
      </c>
      <c r="I4" s="140">
        <f>H4*F4</f>
        <v>10</v>
      </c>
      <c r="J4" s="141"/>
    </row>
    <row r="5" s="82" customFormat="1" customHeight="1" spans="1:9">
      <c r="A5" s="95"/>
      <c r="B5" s="101" t="s">
        <v>22</v>
      </c>
      <c r="C5" s="102">
        <v>1927.32</v>
      </c>
      <c r="D5" s="102">
        <v>1927.32</v>
      </c>
      <c r="E5" s="102">
        <v>1927.32</v>
      </c>
      <c r="F5" s="98">
        <f>E5/D5</f>
        <v>1</v>
      </c>
      <c r="G5" s="99"/>
      <c r="H5" s="100" t="s">
        <v>23</v>
      </c>
      <c r="I5" s="100" t="s">
        <v>23</v>
      </c>
    </row>
    <row r="6" s="82" customFormat="1" customHeight="1" spans="1:9">
      <c r="A6" s="103"/>
      <c r="B6" s="101" t="s">
        <v>24</v>
      </c>
      <c r="C6" s="104">
        <v>1045</v>
      </c>
      <c r="D6" s="104">
        <v>1045</v>
      </c>
      <c r="E6" s="104">
        <v>1045</v>
      </c>
      <c r="F6" s="98">
        <f>E6/D6</f>
        <v>1</v>
      </c>
      <c r="G6" s="99"/>
      <c r="H6" s="100" t="s">
        <v>23</v>
      </c>
      <c r="I6" s="100" t="s">
        <v>23</v>
      </c>
    </row>
    <row r="7" s="82" customFormat="1" customHeight="1" spans="1:9">
      <c r="A7" s="89" t="s">
        <v>25</v>
      </c>
      <c r="B7" s="88" t="s">
        <v>26</v>
      </c>
      <c r="C7" s="88"/>
      <c r="D7" s="88"/>
      <c r="E7" s="89" t="s">
        <v>27</v>
      </c>
      <c r="F7" s="89"/>
      <c r="G7" s="89"/>
      <c r="H7" s="89"/>
      <c r="I7" s="89"/>
    </row>
    <row r="8" s="82" customFormat="1" ht="75" customHeight="1" spans="1:10">
      <c r="A8" s="92"/>
      <c r="B8" s="105" t="s">
        <v>28</v>
      </c>
      <c r="C8" s="105"/>
      <c r="D8" s="105"/>
      <c r="E8" s="14" t="s">
        <v>29</v>
      </c>
      <c r="F8" s="14"/>
      <c r="G8" s="14"/>
      <c r="H8" s="14"/>
      <c r="I8" s="15"/>
      <c r="J8" s="142"/>
    </row>
    <row r="9" s="82" customFormat="1" ht="42" customHeight="1" spans="1:9">
      <c r="A9" s="92"/>
      <c r="B9" s="101" t="s">
        <v>30</v>
      </c>
      <c r="C9" s="101"/>
      <c r="D9" s="101"/>
      <c r="E9" s="14" t="s">
        <v>31</v>
      </c>
      <c r="F9" s="14"/>
      <c r="G9" s="14"/>
      <c r="H9" s="14"/>
      <c r="I9" s="15"/>
    </row>
    <row r="10" s="82" customFormat="1" ht="53.25" customHeight="1" spans="1:9">
      <c r="A10" s="92"/>
      <c r="B10" s="101" t="s">
        <v>32</v>
      </c>
      <c r="C10" s="101"/>
      <c r="D10" s="101"/>
      <c r="E10" s="14" t="s">
        <v>33</v>
      </c>
      <c r="F10" s="14"/>
      <c r="G10" s="14"/>
      <c r="H10" s="14"/>
      <c r="I10" s="15"/>
    </row>
    <row r="11" s="82" customFormat="1" customHeight="1" spans="1:9">
      <c r="A11" s="18" t="s">
        <v>34</v>
      </c>
      <c r="B11" s="90" t="s">
        <v>35</v>
      </c>
      <c r="C11" s="106" t="s">
        <v>36</v>
      </c>
      <c r="D11" s="91" t="s">
        <v>37</v>
      </c>
      <c r="E11" s="89" t="s">
        <v>38</v>
      </c>
      <c r="F11" s="89" t="s">
        <v>39</v>
      </c>
      <c r="G11" s="89" t="s">
        <v>19</v>
      </c>
      <c r="H11" s="89" t="s">
        <v>20</v>
      </c>
      <c r="I11" s="89" t="s">
        <v>40</v>
      </c>
    </row>
    <row r="12" s="82" customFormat="1" customHeight="1" spans="1:10">
      <c r="A12" s="18"/>
      <c r="B12" s="107" t="s">
        <v>41</v>
      </c>
      <c r="C12" s="108" t="s">
        <v>42</v>
      </c>
      <c r="D12" s="13" t="s">
        <v>43</v>
      </c>
      <c r="E12" s="109">
        <v>1</v>
      </c>
      <c r="F12" s="109">
        <v>1</v>
      </c>
      <c r="G12" s="110">
        <v>2.7</v>
      </c>
      <c r="H12" s="111">
        <v>2.7</v>
      </c>
      <c r="I12" s="96"/>
      <c r="J12" s="143"/>
    </row>
    <row r="13" s="82" customFormat="1" customHeight="1" spans="1:10">
      <c r="A13" s="18"/>
      <c r="B13" s="112"/>
      <c r="C13" s="113"/>
      <c r="D13" s="13" t="s">
        <v>44</v>
      </c>
      <c r="E13" s="109">
        <v>1</v>
      </c>
      <c r="F13" s="109">
        <v>1</v>
      </c>
      <c r="G13" s="110">
        <v>2.7</v>
      </c>
      <c r="H13" s="111">
        <v>2.7</v>
      </c>
      <c r="I13" s="96"/>
      <c r="J13" s="143"/>
    </row>
    <row r="14" s="82" customFormat="1" customHeight="1" spans="1:10">
      <c r="A14" s="18"/>
      <c r="B14" s="112"/>
      <c r="C14" s="113"/>
      <c r="D14" s="13" t="s">
        <v>45</v>
      </c>
      <c r="E14" s="109" t="s">
        <v>46</v>
      </c>
      <c r="F14" s="114">
        <f>217011.5/249300</f>
        <v>0.870483353389491</v>
      </c>
      <c r="G14" s="110">
        <v>2.7</v>
      </c>
      <c r="H14" s="110">
        <v>2.7</v>
      </c>
      <c r="I14" s="96"/>
      <c r="J14" s="143"/>
    </row>
    <row r="15" s="82" customFormat="1" customHeight="1" spans="1:10">
      <c r="A15" s="18"/>
      <c r="B15" s="112"/>
      <c r="C15" s="115"/>
      <c r="D15" s="13" t="s">
        <v>47</v>
      </c>
      <c r="E15" s="109" t="s">
        <v>48</v>
      </c>
      <c r="F15" s="109">
        <f>(0-1747023.39)/1747023.39</f>
        <v>-1</v>
      </c>
      <c r="G15" s="110">
        <v>2.7</v>
      </c>
      <c r="H15" s="110">
        <v>2.7</v>
      </c>
      <c r="I15" s="96"/>
      <c r="J15" s="143"/>
    </row>
    <row r="16" s="82" customFormat="1" customHeight="1" spans="1:10">
      <c r="A16" s="18"/>
      <c r="B16" s="112"/>
      <c r="C16" s="116" t="s">
        <v>49</v>
      </c>
      <c r="D16" s="13" t="s">
        <v>50</v>
      </c>
      <c r="E16" s="18" t="s">
        <v>51</v>
      </c>
      <c r="F16" s="109">
        <v>1</v>
      </c>
      <c r="G16" s="110">
        <v>2.7</v>
      </c>
      <c r="H16" s="111">
        <v>2.7</v>
      </c>
      <c r="I16" s="96"/>
      <c r="J16" s="144"/>
    </row>
    <row r="17" s="82" customFormat="1" customHeight="1" spans="1:10">
      <c r="A17" s="18"/>
      <c r="B17" s="112"/>
      <c r="C17" s="115"/>
      <c r="D17" s="13" t="s">
        <v>52</v>
      </c>
      <c r="E17" s="18" t="s">
        <v>53</v>
      </c>
      <c r="F17" s="109">
        <v>1</v>
      </c>
      <c r="G17" s="110">
        <v>2.7</v>
      </c>
      <c r="H17" s="111">
        <v>2.7</v>
      </c>
      <c r="I17" s="96"/>
      <c r="J17" s="143"/>
    </row>
    <row r="18" s="82" customFormat="1" customHeight="1" spans="1:10">
      <c r="A18" s="18"/>
      <c r="B18" s="112"/>
      <c r="C18" s="117" t="s">
        <v>54</v>
      </c>
      <c r="D18" s="13" t="s">
        <v>55</v>
      </c>
      <c r="E18" s="18" t="s">
        <v>53</v>
      </c>
      <c r="F18" s="109">
        <v>1</v>
      </c>
      <c r="G18" s="110">
        <v>2.7</v>
      </c>
      <c r="H18" s="111">
        <v>2.7</v>
      </c>
      <c r="I18" s="96"/>
      <c r="J18" s="143"/>
    </row>
    <row r="19" s="82" customFormat="1" customHeight="1" spans="1:10">
      <c r="A19" s="18"/>
      <c r="B19" s="112"/>
      <c r="C19" s="118" t="s">
        <v>56</v>
      </c>
      <c r="D19" s="13" t="s">
        <v>57</v>
      </c>
      <c r="E19" s="18" t="s">
        <v>53</v>
      </c>
      <c r="F19" s="109">
        <v>1</v>
      </c>
      <c r="G19" s="110">
        <v>2.7</v>
      </c>
      <c r="H19" s="111">
        <v>2.7</v>
      </c>
      <c r="I19" s="96"/>
      <c r="J19" s="143"/>
    </row>
    <row r="20" s="82" customFormat="1" customHeight="1" spans="1:10">
      <c r="A20" s="18"/>
      <c r="B20" s="112"/>
      <c r="C20" s="118" t="s">
        <v>58</v>
      </c>
      <c r="D20" s="13" t="s">
        <v>59</v>
      </c>
      <c r="E20" s="109" t="s">
        <v>46</v>
      </c>
      <c r="F20" s="114">
        <f>40/62</f>
        <v>0.645161290322581</v>
      </c>
      <c r="G20" s="110">
        <v>2.7</v>
      </c>
      <c r="H20" s="110">
        <v>2.7</v>
      </c>
      <c r="I20" s="96"/>
      <c r="J20" s="144"/>
    </row>
    <row r="21" s="82" customFormat="1" customHeight="1" spans="1:10">
      <c r="A21" s="18"/>
      <c r="B21" s="119"/>
      <c r="C21" s="118" t="s">
        <v>60</v>
      </c>
      <c r="D21" s="13" t="s">
        <v>61</v>
      </c>
      <c r="E21" s="18" t="s">
        <v>51</v>
      </c>
      <c r="F21" s="109">
        <v>1</v>
      </c>
      <c r="G21" s="110">
        <v>2.7</v>
      </c>
      <c r="H21" s="111">
        <v>2.7</v>
      </c>
      <c r="I21" s="96"/>
      <c r="J21" s="143"/>
    </row>
    <row r="22" s="82" customFormat="1" customHeight="1" spans="1:10">
      <c r="A22" s="18"/>
      <c r="B22" s="120" t="s">
        <v>62</v>
      </c>
      <c r="C22" s="108" t="s">
        <v>63</v>
      </c>
      <c r="D22" s="121" t="s">
        <v>64</v>
      </c>
      <c r="E22" s="122" t="s">
        <v>65</v>
      </c>
      <c r="F22" s="114">
        <v>0.8582</v>
      </c>
      <c r="G22" s="123">
        <v>2.55</v>
      </c>
      <c r="H22" s="124">
        <v>2.55</v>
      </c>
      <c r="I22" s="96"/>
      <c r="J22" s="144"/>
    </row>
    <row r="23" s="82" customFormat="1" customHeight="1" spans="1:10">
      <c r="A23" s="18"/>
      <c r="B23" s="125"/>
      <c r="C23" s="113"/>
      <c r="D23" s="121" t="s">
        <v>66</v>
      </c>
      <c r="E23" s="122" t="s">
        <v>67</v>
      </c>
      <c r="F23" s="114">
        <v>0.8315</v>
      </c>
      <c r="G23" s="123">
        <v>2.45</v>
      </c>
      <c r="H23" s="124">
        <v>2.45</v>
      </c>
      <c r="I23" s="96"/>
      <c r="J23" s="145"/>
    </row>
    <row r="24" s="82" customFormat="1" customHeight="1" spans="1:10">
      <c r="A24" s="18"/>
      <c r="B24" s="125"/>
      <c r="C24" s="113"/>
      <c r="D24" s="121" t="s">
        <v>68</v>
      </c>
      <c r="E24" s="122" t="s">
        <v>65</v>
      </c>
      <c r="F24" s="114">
        <v>0.8571</v>
      </c>
      <c r="G24" s="123">
        <v>2.45</v>
      </c>
      <c r="H24" s="124">
        <v>2.45</v>
      </c>
      <c r="I24" s="96"/>
      <c r="J24" s="143"/>
    </row>
    <row r="25" s="82" customFormat="1" customHeight="1" spans="1:10">
      <c r="A25" s="18"/>
      <c r="B25" s="125"/>
      <c r="C25" s="113"/>
      <c r="D25" s="121" t="s">
        <v>69</v>
      </c>
      <c r="E25" s="122" t="s">
        <v>67</v>
      </c>
      <c r="F25" s="114">
        <v>0.8089</v>
      </c>
      <c r="G25" s="123">
        <v>2.45</v>
      </c>
      <c r="H25" s="124">
        <v>2.45</v>
      </c>
      <c r="I25" s="96"/>
      <c r="J25" s="143"/>
    </row>
    <row r="26" s="82" customFormat="1" customHeight="1" spans="1:10">
      <c r="A26" s="18"/>
      <c r="B26" s="125"/>
      <c r="C26" s="113"/>
      <c r="D26" s="121" t="s">
        <v>70</v>
      </c>
      <c r="E26" s="126">
        <v>1</v>
      </c>
      <c r="F26" s="109">
        <v>1</v>
      </c>
      <c r="G26" s="123">
        <v>2.45</v>
      </c>
      <c r="H26" s="124">
        <v>2.45</v>
      </c>
      <c r="I26" s="96"/>
      <c r="J26" s="144"/>
    </row>
    <row r="27" s="82" customFormat="1" customHeight="1" spans="1:10">
      <c r="A27" s="18"/>
      <c r="B27" s="125"/>
      <c r="C27" s="113"/>
      <c r="D27" s="121" t="s">
        <v>71</v>
      </c>
      <c r="E27" s="126">
        <v>1</v>
      </c>
      <c r="F27" s="109">
        <v>1</v>
      </c>
      <c r="G27" s="123">
        <v>2.45</v>
      </c>
      <c r="H27" s="124">
        <v>2.45</v>
      </c>
      <c r="I27" s="96"/>
      <c r="J27" s="143"/>
    </row>
    <row r="28" s="82" customFormat="1" customHeight="1" spans="1:10">
      <c r="A28" s="18"/>
      <c r="B28" s="125"/>
      <c r="C28" s="113"/>
      <c r="D28" s="121" t="s">
        <v>72</v>
      </c>
      <c r="E28" s="126">
        <v>1</v>
      </c>
      <c r="F28" s="109">
        <v>1</v>
      </c>
      <c r="G28" s="123">
        <v>2.45</v>
      </c>
      <c r="H28" s="124">
        <v>2.45</v>
      </c>
      <c r="I28" s="96"/>
      <c r="J28" s="144"/>
    </row>
    <row r="29" s="82" customFormat="1" customHeight="1" spans="1:10">
      <c r="A29" s="18"/>
      <c r="B29" s="125"/>
      <c r="C29" s="113"/>
      <c r="D29" s="121" t="s">
        <v>73</v>
      </c>
      <c r="E29" s="122" t="s">
        <v>65</v>
      </c>
      <c r="F29" s="114">
        <v>0.8751</v>
      </c>
      <c r="G29" s="123">
        <v>2.45</v>
      </c>
      <c r="H29" s="124">
        <v>2.45</v>
      </c>
      <c r="I29" s="96"/>
      <c r="J29" s="143"/>
    </row>
    <row r="30" s="82" customFormat="1" customHeight="1" spans="1:10">
      <c r="A30" s="18"/>
      <c r="B30" s="125"/>
      <c r="C30" s="113"/>
      <c r="D30" s="121" t="s">
        <v>74</v>
      </c>
      <c r="E30" s="122" t="s">
        <v>75</v>
      </c>
      <c r="F30" s="114">
        <v>0.0015</v>
      </c>
      <c r="G30" s="123">
        <v>2.45</v>
      </c>
      <c r="H30" s="123">
        <v>2.45</v>
      </c>
      <c r="I30" s="96"/>
      <c r="J30" s="143"/>
    </row>
    <row r="31" s="82" customFormat="1" ht="30.75" customHeight="1" spans="1:10">
      <c r="A31" s="18"/>
      <c r="B31" s="125"/>
      <c r="C31" s="113"/>
      <c r="D31" s="121" t="s">
        <v>76</v>
      </c>
      <c r="E31" s="126">
        <v>1</v>
      </c>
      <c r="F31" s="109">
        <v>1</v>
      </c>
      <c r="G31" s="123">
        <v>2.45</v>
      </c>
      <c r="H31" s="124">
        <v>2.45</v>
      </c>
      <c r="I31" s="96"/>
      <c r="J31" s="143"/>
    </row>
    <row r="32" s="82" customFormat="1" customHeight="1" spans="1:10">
      <c r="A32" s="18"/>
      <c r="B32" s="125"/>
      <c r="C32" s="113"/>
      <c r="D32" s="121" t="s">
        <v>77</v>
      </c>
      <c r="E32" s="126">
        <v>1</v>
      </c>
      <c r="F32" s="109">
        <v>1</v>
      </c>
      <c r="G32" s="123">
        <v>2.45</v>
      </c>
      <c r="H32" s="124">
        <v>2.45</v>
      </c>
      <c r="I32" s="96"/>
      <c r="J32" s="143"/>
    </row>
    <row r="33" s="82" customFormat="1" customHeight="1" spans="1:10">
      <c r="A33" s="18"/>
      <c r="B33" s="125"/>
      <c r="C33" s="113"/>
      <c r="D33" s="127" t="s">
        <v>78</v>
      </c>
      <c r="E33" s="122" t="s">
        <v>79</v>
      </c>
      <c r="F33" s="109">
        <v>1</v>
      </c>
      <c r="G33" s="123">
        <v>2.45</v>
      </c>
      <c r="H33" s="124">
        <v>2.45</v>
      </c>
      <c r="I33" s="96"/>
      <c r="J33" s="143"/>
    </row>
    <row r="34" s="82" customFormat="1" ht="32.25" customHeight="1" spans="1:10">
      <c r="A34" s="18"/>
      <c r="B34" s="125"/>
      <c r="C34" s="113"/>
      <c r="D34" s="121" t="s">
        <v>80</v>
      </c>
      <c r="E34" s="128" t="s">
        <v>81</v>
      </c>
      <c r="F34" s="109">
        <v>1</v>
      </c>
      <c r="G34" s="123">
        <v>2.45</v>
      </c>
      <c r="H34" s="124">
        <v>2.45</v>
      </c>
      <c r="I34" s="96"/>
      <c r="J34" s="143"/>
    </row>
    <row r="35" s="82" customFormat="1" customHeight="1" spans="1:10">
      <c r="A35" s="18"/>
      <c r="B35" s="125"/>
      <c r="C35" s="113"/>
      <c r="D35" s="121" t="s">
        <v>82</v>
      </c>
      <c r="E35" s="128" t="s">
        <v>81</v>
      </c>
      <c r="F35" s="109">
        <v>1</v>
      </c>
      <c r="G35" s="123">
        <v>2.45</v>
      </c>
      <c r="H35" s="124">
        <v>2.45</v>
      </c>
      <c r="I35" s="96"/>
      <c r="J35" s="143"/>
    </row>
    <row r="36" s="82" customFormat="1" ht="31.5" customHeight="1" spans="1:10">
      <c r="A36" s="18"/>
      <c r="B36" s="125"/>
      <c r="C36" s="113"/>
      <c r="D36" s="121" t="s">
        <v>83</v>
      </c>
      <c r="E36" s="128" t="s">
        <v>81</v>
      </c>
      <c r="F36" s="109">
        <v>1</v>
      </c>
      <c r="G36" s="123">
        <v>2.45</v>
      </c>
      <c r="H36" s="124">
        <v>2.45</v>
      </c>
      <c r="I36" s="96"/>
      <c r="J36" s="143"/>
    </row>
    <row r="37" s="82" customFormat="1" customHeight="1" spans="1:10">
      <c r="A37" s="18"/>
      <c r="B37" s="125"/>
      <c r="C37" s="129"/>
      <c r="D37" s="121" t="s">
        <v>84</v>
      </c>
      <c r="E37" s="128" t="s">
        <v>85</v>
      </c>
      <c r="F37" s="109">
        <v>1</v>
      </c>
      <c r="G37" s="123">
        <v>2.45</v>
      </c>
      <c r="H37" s="124">
        <v>2.45</v>
      </c>
      <c r="I37" s="96"/>
      <c r="J37" s="143"/>
    </row>
    <row r="38" s="82" customFormat="1" customHeight="1" spans="1:10">
      <c r="A38" s="18"/>
      <c r="B38" s="125"/>
      <c r="C38" s="18" t="s">
        <v>86</v>
      </c>
      <c r="D38" s="121" t="s">
        <v>87</v>
      </c>
      <c r="E38" s="122" t="s">
        <v>88</v>
      </c>
      <c r="F38" s="114">
        <v>0.6955</v>
      </c>
      <c r="G38" s="123">
        <v>2.45</v>
      </c>
      <c r="H38" s="124">
        <v>2.45</v>
      </c>
      <c r="I38" s="96"/>
      <c r="J38" s="143"/>
    </row>
    <row r="39" s="82" customFormat="1" ht="30.75" customHeight="1" spans="1:10">
      <c r="A39" s="18"/>
      <c r="B39" s="125"/>
      <c r="C39" s="18"/>
      <c r="D39" s="121" t="s">
        <v>89</v>
      </c>
      <c r="E39" s="122" t="s">
        <v>90</v>
      </c>
      <c r="F39" s="114">
        <v>0.2425</v>
      </c>
      <c r="G39" s="123">
        <v>2.45</v>
      </c>
      <c r="H39" s="124">
        <v>2.45</v>
      </c>
      <c r="I39" s="96"/>
      <c r="J39" s="143"/>
    </row>
    <row r="40" s="82" customFormat="1" customHeight="1" spans="1:10">
      <c r="A40" s="18"/>
      <c r="B40" s="125"/>
      <c r="C40" s="18"/>
      <c r="D40" s="101" t="s">
        <v>91</v>
      </c>
      <c r="E40" s="122" t="s">
        <v>79</v>
      </c>
      <c r="F40" s="114">
        <v>0.9829</v>
      </c>
      <c r="G40" s="123">
        <v>2.45</v>
      </c>
      <c r="H40" s="124">
        <v>2.45</v>
      </c>
      <c r="I40" s="96"/>
      <c r="J40" s="143"/>
    </row>
    <row r="41" s="82" customFormat="1" customHeight="1" spans="1:10">
      <c r="A41" s="18"/>
      <c r="B41" s="125"/>
      <c r="C41" s="108" t="s">
        <v>92</v>
      </c>
      <c r="D41" s="130" t="s">
        <v>93</v>
      </c>
      <c r="E41" s="18" t="s">
        <v>94</v>
      </c>
      <c r="F41" s="109">
        <v>1</v>
      </c>
      <c r="G41" s="123">
        <v>2.45</v>
      </c>
      <c r="H41" s="124">
        <v>2.45</v>
      </c>
      <c r="I41" s="96"/>
      <c r="J41" s="144"/>
    </row>
    <row r="42" s="82" customFormat="1" customHeight="1" spans="1:10">
      <c r="A42" s="18"/>
      <c r="B42" s="131"/>
      <c r="C42" s="115"/>
      <c r="D42" s="130" t="s">
        <v>95</v>
      </c>
      <c r="E42" s="18" t="s">
        <v>96</v>
      </c>
      <c r="F42" s="109">
        <v>1</v>
      </c>
      <c r="G42" s="123">
        <v>2.45</v>
      </c>
      <c r="H42" s="124">
        <v>2.45</v>
      </c>
      <c r="I42" s="96"/>
      <c r="J42" s="143"/>
    </row>
    <row r="43" s="82" customFormat="1" customHeight="1" spans="1:10">
      <c r="A43" s="18"/>
      <c r="B43" s="132" t="s">
        <v>97</v>
      </c>
      <c r="C43" s="117" t="s">
        <v>98</v>
      </c>
      <c r="D43" s="13" t="s">
        <v>99</v>
      </c>
      <c r="E43" s="18" t="s">
        <v>100</v>
      </c>
      <c r="F43" s="109">
        <v>1</v>
      </c>
      <c r="G43" s="123">
        <v>3</v>
      </c>
      <c r="H43" s="124">
        <v>3</v>
      </c>
      <c r="I43" s="96"/>
      <c r="J43" s="143"/>
    </row>
    <row r="44" s="82" customFormat="1" customHeight="1" spans="1:10">
      <c r="A44" s="18"/>
      <c r="B44" s="112"/>
      <c r="C44" s="118" t="s">
        <v>101</v>
      </c>
      <c r="D44" s="13" t="s">
        <v>102</v>
      </c>
      <c r="E44" s="18" t="s">
        <v>100</v>
      </c>
      <c r="F44" s="109">
        <v>1</v>
      </c>
      <c r="G44" s="123">
        <v>3</v>
      </c>
      <c r="H44" s="124">
        <v>3</v>
      </c>
      <c r="I44" s="96"/>
      <c r="J44" s="143"/>
    </row>
    <row r="45" s="82" customFormat="1" customHeight="1" spans="1:10">
      <c r="A45" s="18"/>
      <c r="B45" s="112"/>
      <c r="C45" s="108" t="s">
        <v>103</v>
      </c>
      <c r="D45" s="133" t="s">
        <v>104</v>
      </c>
      <c r="E45" s="18" t="s">
        <v>100</v>
      </c>
      <c r="F45" s="109">
        <v>1</v>
      </c>
      <c r="G45" s="123">
        <v>3</v>
      </c>
      <c r="H45" s="124">
        <v>3</v>
      </c>
      <c r="I45" s="96"/>
      <c r="J45" s="143"/>
    </row>
    <row r="46" s="82" customFormat="1" customHeight="1" spans="1:10">
      <c r="A46" s="18"/>
      <c r="B46" s="18" t="s">
        <v>105</v>
      </c>
      <c r="C46" s="18" t="s">
        <v>105</v>
      </c>
      <c r="D46" s="101" t="s">
        <v>106</v>
      </c>
      <c r="E46" s="18" t="s">
        <v>65</v>
      </c>
      <c r="F46" s="109">
        <v>0.95</v>
      </c>
      <c r="G46" s="123">
        <v>2.45</v>
      </c>
      <c r="H46" s="124">
        <v>2.45</v>
      </c>
      <c r="I46" s="96"/>
      <c r="J46" s="143"/>
    </row>
    <row r="47" s="82" customFormat="1" customHeight="1" spans="1:9">
      <c r="A47" s="92" t="s">
        <v>107</v>
      </c>
      <c r="B47" s="134"/>
      <c r="C47" s="134"/>
      <c r="D47" s="134"/>
      <c r="E47" s="134"/>
      <c r="F47" s="134"/>
      <c r="G47" s="93"/>
      <c r="H47" s="25">
        <f>SUM(H12:H46)+I4</f>
        <v>100</v>
      </c>
      <c r="I47" s="96"/>
    </row>
    <row r="48" s="82" customFormat="1" customHeight="1" spans="1:9">
      <c r="A48" s="135" t="s">
        <v>108</v>
      </c>
      <c r="B48" s="136"/>
      <c r="C48" s="136"/>
      <c r="D48" s="136"/>
      <c r="E48" s="136"/>
      <c r="F48" s="136"/>
      <c r="G48" s="136"/>
      <c r="H48" s="136"/>
      <c r="I48" s="146"/>
    </row>
    <row r="49" s="82" customFormat="1" ht="47.25" customHeight="1" spans="1:9">
      <c r="A49" s="137" t="s">
        <v>109</v>
      </c>
      <c r="B49" s="137"/>
      <c r="C49" s="137"/>
      <c r="D49" s="137"/>
      <c r="E49" s="137"/>
      <c r="F49" s="137"/>
      <c r="G49" s="137"/>
      <c r="H49" s="137"/>
      <c r="I49" s="137"/>
    </row>
    <row r="50" s="82" customFormat="1" ht="45.75" customHeight="1" spans="1:9">
      <c r="A50" s="137" t="s">
        <v>110</v>
      </c>
      <c r="B50" s="137"/>
      <c r="C50" s="137"/>
      <c r="D50" s="137"/>
      <c r="E50" s="137"/>
      <c r="F50" s="137"/>
      <c r="G50" s="137"/>
      <c r="H50" s="137"/>
      <c r="I50" s="137"/>
    </row>
    <row r="51" s="82" customFormat="1" customHeight="1"/>
    <row r="52" s="82" customFormat="1" customHeight="1"/>
    <row r="53" s="82" customFormat="1" customHeight="1"/>
    <row r="54" s="82" customFormat="1" customHeight="1"/>
    <row r="55" s="82" customFormat="1" customHeight="1" spans="16379:16381">
      <c r="XEY55" s="83"/>
      <c r="XEZ55" s="83"/>
      <c r="XFA55" s="83"/>
    </row>
  </sheetData>
  <mergeCells count="29">
    <mergeCell ref="A1:I1"/>
    <mergeCell ref="B2:I2"/>
    <mergeCell ref="F3:G3"/>
    <mergeCell ref="F4:G4"/>
    <mergeCell ref="F5:G5"/>
    <mergeCell ref="F6:G6"/>
    <mergeCell ref="B7:D7"/>
    <mergeCell ref="E7:I7"/>
    <mergeCell ref="B8:D8"/>
    <mergeCell ref="E8:I8"/>
    <mergeCell ref="B9:D9"/>
    <mergeCell ref="E9:I9"/>
    <mergeCell ref="B10:D10"/>
    <mergeCell ref="E10:I10"/>
    <mergeCell ref="A47:G47"/>
    <mergeCell ref="A48:I48"/>
    <mergeCell ref="A49:I49"/>
    <mergeCell ref="A50:I50"/>
    <mergeCell ref="A3:A6"/>
    <mergeCell ref="A7:A10"/>
    <mergeCell ref="A11:A46"/>
    <mergeCell ref="B12:B21"/>
    <mergeCell ref="B22:B42"/>
    <mergeCell ref="B43:B45"/>
    <mergeCell ref="C12:C15"/>
    <mergeCell ref="C16:C17"/>
    <mergeCell ref="C22:C37"/>
    <mergeCell ref="C38:C40"/>
    <mergeCell ref="C41:C42"/>
  </mergeCells>
  <pageMargins left="0.75" right="0.75" top="1" bottom="1"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
  <sheetViews>
    <sheetView workbookViewId="0">
      <selection activeCell="J5" sqref="J5"/>
    </sheetView>
  </sheetViews>
  <sheetFormatPr defaultColWidth="9" defaultRowHeight="20.1" customHeight="1" outlineLevelRow="5"/>
  <cols>
    <col min="1" max="1" width="8.125" style="29" customWidth="1"/>
    <col min="2" max="2" width="26.375" customWidth="1"/>
    <col min="3" max="3" width="27.375" customWidth="1"/>
    <col min="4" max="4" width="12.625" customWidth="1"/>
    <col min="5" max="6" width="13.25" customWidth="1"/>
    <col min="7" max="11" width="12.625" customWidth="1"/>
  </cols>
  <sheetData>
    <row r="1" ht="47.25" customHeight="1" spans="1:11">
      <c r="A1" s="30" t="s">
        <v>111</v>
      </c>
      <c r="B1" s="30"/>
      <c r="C1" s="30"/>
      <c r="D1" s="30"/>
      <c r="E1" s="30"/>
      <c r="F1" s="30"/>
      <c r="G1" s="30"/>
      <c r="H1" s="30"/>
      <c r="I1" s="30"/>
      <c r="J1" s="30"/>
      <c r="K1" s="30"/>
    </row>
    <row r="2" s="41" customFormat="1" customHeight="1" spans="1:11">
      <c r="A2" s="31" t="s">
        <v>112</v>
      </c>
      <c r="B2" s="32" t="s">
        <v>113</v>
      </c>
      <c r="C2" s="33" t="s">
        <v>114</v>
      </c>
      <c r="D2" s="32" t="s">
        <v>115</v>
      </c>
      <c r="E2" s="32"/>
      <c r="F2" s="32"/>
      <c r="G2" s="32"/>
      <c r="H2" s="32"/>
      <c r="I2" s="32"/>
      <c r="J2" s="31" t="s">
        <v>116</v>
      </c>
      <c r="K2" s="31" t="s">
        <v>117</v>
      </c>
    </row>
    <row r="3" s="41" customFormat="1" customHeight="1" spans="1:11">
      <c r="A3" s="36"/>
      <c r="B3" s="32"/>
      <c r="C3" s="33"/>
      <c r="D3" s="32" t="s">
        <v>16</v>
      </c>
      <c r="E3" s="32"/>
      <c r="F3" s="32"/>
      <c r="G3" s="32"/>
      <c r="H3" s="32" t="s">
        <v>118</v>
      </c>
      <c r="I3" s="32" t="s">
        <v>119</v>
      </c>
      <c r="J3" s="36"/>
      <c r="K3" s="36"/>
    </row>
    <row r="4" s="41" customFormat="1" customHeight="1" spans="1:11">
      <c r="A4" s="38"/>
      <c r="B4" s="32"/>
      <c r="C4" s="33"/>
      <c r="D4" s="33" t="s">
        <v>120</v>
      </c>
      <c r="E4" s="32" t="s">
        <v>121</v>
      </c>
      <c r="F4" s="32" t="s">
        <v>122</v>
      </c>
      <c r="G4" s="32" t="s">
        <v>123</v>
      </c>
      <c r="H4" s="32"/>
      <c r="I4" s="33"/>
      <c r="J4" s="38"/>
      <c r="K4" s="36"/>
    </row>
    <row r="5" s="1" customFormat="1" customHeight="1" spans="1:11">
      <c r="A5" s="39">
        <v>1</v>
      </c>
      <c r="B5" s="39" t="s">
        <v>124</v>
      </c>
      <c r="C5" s="39" t="s">
        <v>13</v>
      </c>
      <c r="D5" s="43">
        <f>SUM(E5:G5)</f>
        <v>159</v>
      </c>
      <c r="E5" s="43">
        <v>159</v>
      </c>
      <c r="F5" s="43">
        <v>0</v>
      </c>
      <c r="G5" s="43">
        <v>0</v>
      </c>
      <c r="H5" s="43">
        <v>159</v>
      </c>
      <c r="I5" s="80">
        <f>H5/D5</f>
        <v>1</v>
      </c>
      <c r="J5" s="81">
        <v>91.52</v>
      </c>
      <c r="K5" s="39" t="s">
        <v>23</v>
      </c>
    </row>
    <row r="6" s="1" customFormat="1" customHeight="1" spans="1:11">
      <c r="A6" s="44" t="s">
        <v>125</v>
      </c>
      <c r="B6" s="45"/>
      <c r="C6" s="46"/>
      <c r="D6" s="43">
        <f>SUM(D5:D5)</f>
        <v>159</v>
      </c>
      <c r="E6" s="43">
        <f>SUM(E5:E5)</f>
        <v>159</v>
      </c>
      <c r="F6" s="43">
        <f>SUM(F5:F5)</f>
        <v>0</v>
      </c>
      <c r="G6" s="43">
        <f>SUM(G5:G5)</f>
        <v>0</v>
      </c>
      <c r="H6" s="43">
        <f>SUM(H5:H5)</f>
        <v>159</v>
      </c>
      <c r="I6" s="80">
        <f>H6/D6</f>
        <v>1</v>
      </c>
      <c r="J6" s="39" t="s">
        <v>23</v>
      </c>
      <c r="K6" s="39" t="s">
        <v>23</v>
      </c>
    </row>
  </sheetData>
  <mergeCells count="11">
    <mergeCell ref="A1:K1"/>
    <mergeCell ref="D2:I2"/>
    <mergeCell ref="D3:G3"/>
    <mergeCell ref="A6:C6"/>
    <mergeCell ref="A2:A4"/>
    <mergeCell ref="B2:B4"/>
    <mergeCell ref="C2:C4"/>
    <mergeCell ref="H3:H4"/>
    <mergeCell ref="I3:I4"/>
    <mergeCell ref="J2:J4"/>
    <mergeCell ref="K2:K4"/>
  </mergeCells>
  <pageMargins left="0.75" right="0.75" top="1" bottom="1" header="0.5" footer="0.5"/>
  <pageSetup paperSize="9" scale="81" orientation="landscape"/>
  <headerFooter/>
  <ignoredErrors>
    <ignoredError sqref="D5" formulaRange="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workbookViewId="0">
      <selection activeCell="F7" sqref="F7:G7"/>
    </sheetView>
  </sheetViews>
  <sheetFormatPr defaultColWidth="9" defaultRowHeight="13.5"/>
  <cols>
    <col min="1" max="1" width="13.875" customWidth="1"/>
    <col min="2" max="2" width="13.5" customWidth="1"/>
    <col min="3" max="3" width="20.875" customWidth="1"/>
    <col min="4" max="4" width="15" customWidth="1"/>
    <col min="5" max="5" width="17.5" customWidth="1"/>
    <col min="6" max="6" width="2.375" customWidth="1"/>
    <col min="7" max="7" width="15.75" customWidth="1"/>
    <col min="8" max="8" width="15" customWidth="1"/>
    <col min="9" max="9" width="9.75" customWidth="1"/>
    <col min="10" max="10" width="0.875" customWidth="1"/>
    <col min="11" max="11" width="9.375" customWidth="1"/>
    <col min="12" max="12" width="1" customWidth="1"/>
    <col min="13" max="13" width="10.125" customWidth="1"/>
    <col min="14" max="14" width="18.125" customWidth="1"/>
  </cols>
  <sheetData>
    <row r="1" ht="42" customHeight="1" spans="1:14">
      <c r="A1" s="2" t="s">
        <v>126</v>
      </c>
      <c r="B1" s="2"/>
      <c r="C1" s="2"/>
      <c r="D1" s="2"/>
      <c r="E1" s="2"/>
      <c r="F1" s="2"/>
      <c r="G1" s="2"/>
      <c r="H1" s="2"/>
      <c r="I1" s="2"/>
      <c r="J1" s="2"/>
      <c r="K1" s="2"/>
      <c r="L1" s="2"/>
      <c r="M1" s="2"/>
      <c r="N1" s="2"/>
    </row>
    <row r="2" s="1" customFormat="1" ht="20.1" customHeight="1" spans="1:14">
      <c r="A2" s="3" t="s">
        <v>113</v>
      </c>
      <c r="B2" s="3"/>
      <c r="C2" s="3" t="s">
        <v>124</v>
      </c>
      <c r="D2" s="3"/>
      <c r="E2" s="3"/>
      <c r="F2" s="3"/>
      <c r="G2" s="3"/>
      <c r="H2" s="3"/>
      <c r="I2" s="3"/>
      <c r="J2" s="3"/>
      <c r="K2" s="3"/>
      <c r="L2" s="3"/>
      <c r="M2" s="3"/>
      <c r="N2" s="3"/>
    </row>
    <row r="3" s="1" customFormat="1" ht="20.1" customHeight="1" spans="1:14">
      <c r="A3" s="3" t="s">
        <v>114</v>
      </c>
      <c r="B3" s="3"/>
      <c r="C3" s="3" t="s">
        <v>13</v>
      </c>
      <c r="D3" s="3"/>
      <c r="E3" s="3"/>
      <c r="F3" s="3"/>
      <c r="G3" s="3"/>
      <c r="H3" s="3" t="s">
        <v>127</v>
      </c>
      <c r="I3" s="3"/>
      <c r="J3" s="3" t="s">
        <v>13</v>
      </c>
      <c r="K3" s="3"/>
      <c r="L3" s="3"/>
      <c r="M3" s="3"/>
      <c r="N3" s="3"/>
    </row>
    <row r="4" s="1" customFormat="1" ht="20.1" customHeight="1" spans="1:14">
      <c r="A4" s="51" t="s">
        <v>115</v>
      </c>
      <c r="B4" s="51"/>
      <c r="C4" s="51"/>
      <c r="D4" s="51"/>
      <c r="E4" s="51" t="s">
        <v>15</v>
      </c>
      <c r="F4" s="51" t="s">
        <v>128</v>
      </c>
      <c r="G4" s="51"/>
      <c r="H4" s="51" t="s">
        <v>129</v>
      </c>
      <c r="I4" s="51"/>
      <c r="J4" s="51" t="s">
        <v>19</v>
      </c>
      <c r="K4" s="51"/>
      <c r="L4" s="51" t="s">
        <v>130</v>
      </c>
      <c r="M4" s="51"/>
      <c r="N4" s="51" t="s">
        <v>20</v>
      </c>
    </row>
    <row r="5" s="1" customFormat="1" ht="20.1" customHeight="1" spans="1:14">
      <c r="A5" s="51"/>
      <c r="B5" s="51"/>
      <c r="C5" s="51"/>
      <c r="D5" s="51"/>
      <c r="E5" s="51"/>
      <c r="F5" s="51"/>
      <c r="G5" s="51"/>
      <c r="H5" s="51"/>
      <c r="I5" s="51"/>
      <c r="J5" s="51"/>
      <c r="K5" s="51"/>
      <c r="L5" s="51"/>
      <c r="M5" s="51"/>
      <c r="N5" s="51"/>
    </row>
    <row r="6" s="1" customFormat="1" ht="20.1" customHeight="1" spans="1:14">
      <c r="A6" s="51"/>
      <c r="B6" s="51"/>
      <c r="C6" s="52" t="s">
        <v>131</v>
      </c>
      <c r="D6" s="52"/>
      <c r="E6" s="6">
        <v>129</v>
      </c>
      <c r="F6" s="9">
        <v>159</v>
      </c>
      <c r="G6" s="10"/>
      <c r="H6" s="6">
        <v>159</v>
      </c>
      <c r="I6" s="6"/>
      <c r="J6" s="62">
        <v>10</v>
      </c>
      <c r="K6" s="63"/>
      <c r="L6" s="64">
        <f>H6/F6</f>
        <v>1</v>
      </c>
      <c r="M6" s="64"/>
      <c r="N6" s="6">
        <f>L6*J6</f>
        <v>10</v>
      </c>
    </row>
    <row r="7" s="1" customFormat="1" ht="20.1" customHeight="1" spans="1:14">
      <c r="A7" s="51"/>
      <c r="B7" s="51"/>
      <c r="C7" s="51" t="s">
        <v>132</v>
      </c>
      <c r="D7" s="51"/>
      <c r="E7" s="6">
        <v>129</v>
      </c>
      <c r="F7" s="9">
        <v>159</v>
      </c>
      <c r="G7" s="10"/>
      <c r="H7" s="6">
        <v>159</v>
      </c>
      <c r="I7" s="6"/>
      <c r="J7" s="62" t="s">
        <v>23</v>
      </c>
      <c r="K7" s="63"/>
      <c r="L7" s="51" t="s">
        <v>23</v>
      </c>
      <c r="M7" s="51"/>
      <c r="N7" s="51" t="s">
        <v>23</v>
      </c>
    </row>
    <row r="8" s="1" customFormat="1" ht="20.1" customHeight="1" spans="1:14">
      <c r="A8" s="51"/>
      <c r="B8" s="51"/>
      <c r="C8" s="51" t="s">
        <v>133</v>
      </c>
      <c r="D8" s="51"/>
      <c r="E8" s="6">
        <v>0</v>
      </c>
      <c r="F8" s="9">
        <v>0</v>
      </c>
      <c r="G8" s="10"/>
      <c r="H8" s="6">
        <v>0</v>
      </c>
      <c r="I8" s="6"/>
      <c r="J8" s="62" t="s">
        <v>23</v>
      </c>
      <c r="K8" s="63"/>
      <c r="L8" s="51" t="s">
        <v>23</v>
      </c>
      <c r="M8" s="51"/>
      <c r="N8" s="51" t="s">
        <v>23</v>
      </c>
    </row>
    <row r="9" s="1" customFormat="1" ht="20.1" customHeight="1" spans="1:14">
      <c r="A9" s="51"/>
      <c r="B9" s="51"/>
      <c r="C9" s="51" t="s">
        <v>123</v>
      </c>
      <c r="D9" s="51"/>
      <c r="E9" s="6">
        <v>0</v>
      </c>
      <c r="F9" s="9">
        <v>0</v>
      </c>
      <c r="G9" s="10"/>
      <c r="H9" s="6">
        <v>0</v>
      </c>
      <c r="I9" s="6"/>
      <c r="J9" s="62" t="s">
        <v>23</v>
      </c>
      <c r="K9" s="63"/>
      <c r="L9" s="51" t="s">
        <v>23</v>
      </c>
      <c r="M9" s="51"/>
      <c r="N9" s="51" t="s">
        <v>23</v>
      </c>
    </row>
    <row r="10" s="1" customFormat="1" ht="20.1" customHeight="1" spans="1:14">
      <c r="A10" s="51" t="s">
        <v>134</v>
      </c>
      <c r="B10" s="51" t="s">
        <v>26</v>
      </c>
      <c r="C10" s="51"/>
      <c r="D10" s="51"/>
      <c r="E10" s="51"/>
      <c r="F10" s="51"/>
      <c r="G10" s="51"/>
      <c r="H10" s="51" t="s">
        <v>135</v>
      </c>
      <c r="I10" s="51"/>
      <c r="J10" s="51"/>
      <c r="K10" s="51"/>
      <c r="L10" s="51"/>
      <c r="M10" s="51"/>
      <c r="N10" s="51"/>
    </row>
    <row r="11" s="1" customFormat="1" ht="75" customHeight="1" spans="1:14">
      <c r="A11" s="51"/>
      <c r="B11" s="53" t="s">
        <v>136</v>
      </c>
      <c r="C11" s="53"/>
      <c r="D11" s="53"/>
      <c r="E11" s="53"/>
      <c r="F11" s="53"/>
      <c r="G11" s="53"/>
      <c r="H11" s="53" t="s">
        <v>137</v>
      </c>
      <c r="I11" s="53"/>
      <c r="J11" s="53"/>
      <c r="K11" s="53"/>
      <c r="L11" s="53"/>
      <c r="M11" s="53"/>
      <c r="N11" s="53"/>
    </row>
    <row r="12" s="1" customFormat="1" ht="20.1" customHeight="1" spans="1:14">
      <c r="A12" s="54" t="s">
        <v>138</v>
      </c>
      <c r="B12" s="55" t="s">
        <v>35</v>
      </c>
      <c r="C12" s="55" t="s">
        <v>36</v>
      </c>
      <c r="D12" s="55" t="s">
        <v>37</v>
      </c>
      <c r="E12" s="55"/>
      <c r="F12" s="55"/>
      <c r="G12" s="55" t="s">
        <v>38</v>
      </c>
      <c r="H12" s="55" t="s">
        <v>39</v>
      </c>
      <c r="I12" s="65" t="s">
        <v>19</v>
      </c>
      <c r="J12" s="66"/>
      <c r="K12" s="55" t="s">
        <v>20</v>
      </c>
      <c r="L12" s="55"/>
      <c r="M12" s="55" t="s">
        <v>40</v>
      </c>
      <c r="N12" s="55"/>
    </row>
    <row r="13" s="1" customFormat="1" ht="20.1" customHeight="1" spans="1:15">
      <c r="A13" s="54"/>
      <c r="B13" s="55" t="s">
        <v>139</v>
      </c>
      <c r="C13" s="55" t="s">
        <v>140</v>
      </c>
      <c r="D13" s="56" t="s">
        <v>141</v>
      </c>
      <c r="E13" s="57" t="s">
        <v>141</v>
      </c>
      <c r="F13" s="58" t="s">
        <v>141</v>
      </c>
      <c r="G13" s="55" t="s">
        <v>142</v>
      </c>
      <c r="H13" s="59">
        <v>0.9565</v>
      </c>
      <c r="I13" s="67">
        <v>7</v>
      </c>
      <c r="J13" s="68"/>
      <c r="K13" s="67">
        <v>7</v>
      </c>
      <c r="L13" s="68"/>
      <c r="M13" s="55"/>
      <c r="N13" s="55"/>
      <c r="O13" s="69"/>
    </row>
    <row r="14" s="1" customFormat="1" ht="111.75" customHeight="1" spans="1:15">
      <c r="A14" s="54"/>
      <c r="B14" s="55"/>
      <c r="C14" s="55"/>
      <c r="D14" s="56" t="s">
        <v>143</v>
      </c>
      <c r="E14" s="57" t="s">
        <v>143</v>
      </c>
      <c r="F14" s="58" t="s">
        <v>143</v>
      </c>
      <c r="G14" s="55" t="s">
        <v>142</v>
      </c>
      <c r="H14" s="59">
        <v>0.289</v>
      </c>
      <c r="I14" s="70">
        <v>2.7</v>
      </c>
      <c r="J14" s="71"/>
      <c r="K14" s="67">
        <v>0.78</v>
      </c>
      <c r="L14" s="68">
        <v>0.78</v>
      </c>
      <c r="M14" s="72" t="s">
        <v>144</v>
      </c>
      <c r="N14" s="72"/>
      <c r="O14" s="73"/>
    </row>
    <row r="15" s="1" customFormat="1" ht="20.1" customHeight="1" spans="1:14">
      <c r="A15" s="54"/>
      <c r="B15" s="55"/>
      <c r="C15" s="55"/>
      <c r="D15" s="56" t="s">
        <v>145</v>
      </c>
      <c r="E15" s="57" t="s">
        <v>145</v>
      </c>
      <c r="F15" s="58" t="s">
        <v>145</v>
      </c>
      <c r="G15" s="55">
        <f>100</f>
        <v>100</v>
      </c>
      <c r="H15" s="60">
        <v>1</v>
      </c>
      <c r="I15" s="67">
        <v>7</v>
      </c>
      <c r="J15" s="68"/>
      <c r="K15" s="67">
        <v>7</v>
      </c>
      <c r="L15" s="68"/>
      <c r="M15" s="55"/>
      <c r="N15" s="55"/>
    </row>
    <row r="16" s="1" customFormat="1" ht="81" customHeight="1" spans="1:14">
      <c r="A16" s="54"/>
      <c r="B16" s="55"/>
      <c r="C16" s="55" t="s">
        <v>146</v>
      </c>
      <c r="D16" s="56" t="s">
        <v>147</v>
      </c>
      <c r="E16" s="57" t="s">
        <v>147</v>
      </c>
      <c r="F16" s="58" t="s">
        <v>147</v>
      </c>
      <c r="G16" s="55" t="s">
        <v>148</v>
      </c>
      <c r="H16" s="60">
        <v>1</v>
      </c>
      <c r="I16" s="70">
        <v>3.1</v>
      </c>
      <c r="J16" s="71"/>
      <c r="K16" s="67">
        <v>0</v>
      </c>
      <c r="L16" s="68"/>
      <c r="M16" s="72" t="s">
        <v>149</v>
      </c>
      <c r="N16" s="72"/>
    </row>
    <row r="17" s="1" customFormat="1" ht="84.75" customHeight="1" spans="1:14">
      <c r="A17" s="54"/>
      <c r="B17" s="55"/>
      <c r="C17" s="55"/>
      <c r="D17" s="56" t="s">
        <v>150</v>
      </c>
      <c r="E17" s="57" t="s">
        <v>150</v>
      </c>
      <c r="F17" s="58" t="s">
        <v>150</v>
      </c>
      <c r="G17" s="55" t="s">
        <v>151</v>
      </c>
      <c r="H17" s="59">
        <v>0.9319</v>
      </c>
      <c r="I17" s="67">
        <v>8</v>
      </c>
      <c r="J17" s="68"/>
      <c r="K17" s="67">
        <v>7.45</v>
      </c>
      <c r="L17" s="68"/>
      <c r="M17" s="74" t="s">
        <v>152</v>
      </c>
      <c r="N17" s="74"/>
    </row>
    <row r="18" s="1" customFormat="1" ht="20.1" customHeight="1" spans="1:14">
      <c r="A18" s="54"/>
      <c r="B18" s="55"/>
      <c r="C18" s="55" t="s">
        <v>153</v>
      </c>
      <c r="D18" s="56" t="s">
        <v>154</v>
      </c>
      <c r="E18" s="57" t="s">
        <v>154</v>
      </c>
      <c r="F18" s="58" t="s">
        <v>154</v>
      </c>
      <c r="G18" s="55" t="s">
        <v>81</v>
      </c>
      <c r="H18" s="60">
        <v>1</v>
      </c>
      <c r="I18" s="67">
        <v>5.55</v>
      </c>
      <c r="J18" s="68">
        <v>5.55</v>
      </c>
      <c r="K18" s="67">
        <v>5.55</v>
      </c>
      <c r="L18" s="68">
        <v>5.55</v>
      </c>
      <c r="M18" s="55"/>
      <c r="N18" s="55"/>
    </row>
    <row r="19" s="1" customFormat="1" ht="20.1" customHeight="1" spans="1:14">
      <c r="A19" s="54"/>
      <c r="B19" s="55"/>
      <c r="C19" s="55"/>
      <c r="D19" s="56" t="s">
        <v>155</v>
      </c>
      <c r="E19" s="57" t="s">
        <v>155</v>
      </c>
      <c r="F19" s="58" t="s">
        <v>155</v>
      </c>
      <c r="G19" s="55" t="s">
        <v>81</v>
      </c>
      <c r="H19" s="60">
        <v>1</v>
      </c>
      <c r="I19" s="67">
        <v>5.55</v>
      </c>
      <c r="J19" s="68">
        <v>5.55</v>
      </c>
      <c r="K19" s="67">
        <v>5.55</v>
      </c>
      <c r="L19" s="68">
        <v>5.55</v>
      </c>
      <c r="M19" s="55"/>
      <c r="N19" s="55"/>
    </row>
    <row r="20" s="1" customFormat="1" ht="91.5" customHeight="1" spans="1:14">
      <c r="A20" s="54"/>
      <c r="B20" s="55"/>
      <c r="C20" s="55" t="s">
        <v>156</v>
      </c>
      <c r="D20" s="56" t="s">
        <v>157</v>
      </c>
      <c r="E20" s="57" t="s">
        <v>157</v>
      </c>
      <c r="F20" s="58" t="s">
        <v>157</v>
      </c>
      <c r="G20" s="55" t="s">
        <v>158</v>
      </c>
      <c r="H20" s="60" t="s">
        <v>159</v>
      </c>
      <c r="I20" s="70">
        <v>4.1</v>
      </c>
      <c r="J20" s="71"/>
      <c r="K20" s="70">
        <v>3.1</v>
      </c>
      <c r="L20" s="71"/>
      <c r="M20" s="72" t="s">
        <v>160</v>
      </c>
      <c r="N20" s="72"/>
    </row>
    <row r="21" s="1" customFormat="1" ht="20.1" customHeight="1" spans="1:14">
      <c r="A21" s="54"/>
      <c r="B21" s="55"/>
      <c r="C21" s="55"/>
      <c r="D21" s="56" t="s">
        <v>161</v>
      </c>
      <c r="E21" s="57" t="s">
        <v>161</v>
      </c>
      <c r="F21" s="58" t="s">
        <v>161</v>
      </c>
      <c r="G21" s="55" t="s">
        <v>162</v>
      </c>
      <c r="H21" s="60">
        <v>1</v>
      </c>
      <c r="I21" s="67">
        <v>7</v>
      </c>
      <c r="J21" s="68"/>
      <c r="K21" s="67">
        <v>7</v>
      </c>
      <c r="L21" s="68"/>
      <c r="M21" s="55"/>
      <c r="N21" s="55"/>
    </row>
    <row r="22" s="1" customFormat="1" ht="108" customHeight="1" spans="1:14">
      <c r="A22" s="54"/>
      <c r="B22" s="55" t="s">
        <v>163</v>
      </c>
      <c r="C22" s="55" t="s">
        <v>164</v>
      </c>
      <c r="D22" s="56" t="s">
        <v>165</v>
      </c>
      <c r="E22" s="57" t="s">
        <v>165</v>
      </c>
      <c r="F22" s="58" t="s">
        <v>165</v>
      </c>
      <c r="G22" s="55" t="s">
        <v>166</v>
      </c>
      <c r="H22" s="59">
        <v>0.8089</v>
      </c>
      <c r="I22" s="67">
        <v>10</v>
      </c>
      <c r="J22" s="68"/>
      <c r="K22" s="75">
        <f>H22*I22</f>
        <v>8.089</v>
      </c>
      <c r="L22" s="75"/>
      <c r="M22" s="72" t="s">
        <v>144</v>
      </c>
      <c r="N22" s="72"/>
    </row>
    <row r="23" s="1" customFormat="1" ht="20.1" customHeight="1" spans="1:14">
      <c r="A23" s="54"/>
      <c r="B23" s="55"/>
      <c r="C23" s="55" t="s">
        <v>167</v>
      </c>
      <c r="D23" s="56" t="s">
        <v>168</v>
      </c>
      <c r="E23" s="57" t="s">
        <v>168</v>
      </c>
      <c r="F23" s="58" t="s">
        <v>168</v>
      </c>
      <c r="G23" s="55" t="s">
        <v>169</v>
      </c>
      <c r="H23" s="60">
        <v>1</v>
      </c>
      <c r="I23" s="67">
        <v>10</v>
      </c>
      <c r="J23" s="68"/>
      <c r="K23" s="67">
        <v>10</v>
      </c>
      <c r="L23" s="68">
        <v>10</v>
      </c>
      <c r="M23" s="55"/>
      <c r="N23" s="55"/>
    </row>
    <row r="24" s="1" customFormat="1" ht="20.1" customHeight="1" spans="1:14">
      <c r="A24" s="54"/>
      <c r="B24" s="55"/>
      <c r="C24" s="55" t="s">
        <v>170</v>
      </c>
      <c r="D24" s="56" t="s">
        <v>171</v>
      </c>
      <c r="E24" s="57" t="s">
        <v>171</v>
      </c>
      <c r="F24" s="58" t="s">
        <v>171</v>
      </c>
      <c r="G24" s="55" t="s">
        <v>172</v>
      </c>
      <c r="H24" s="60">
        <v>1</v>
      </c>
      <c r="I24" s="67">
        <v>10</v>
      </c>
      <c r="J24" s="68"/>
      <c r="K24" s="67">
        <v>10</v>
      </c>
      <c r="L24" s="68">
        <v>10</v>
      </c>
      <c r="M24" s="55"/>
      <c r="N24" s="55"/>
    </row>
    <row r="25" s="1" customFormat="1" ht="20.1" customHeight="1" spans="1:14">
      <c r="A25" s="54"/>
      <c r="B25" s="55" t="s">
        <v>173</v>
      </c>
      <c r="C25" s="55" t="s">
        <v>174</v>
      </c>
      <c r="D25" s="56" t="s">
        <v>175</v>
      </c>
      <c r="E25" s="57" t="s">
        <v>175</v>
      </c>
      <c r="F25" s="58" t="s">
        <v>175</v>
      </c>
      <c r="G25" s="55" t="s">
        <v>172</v>
      </c>
      <c r="H25" s="60">
        <v>1</v>
      </c>
      <c r="I25" s="67">
        <v>10</v>
      </c>
      <c r="J25" s="68"/>
      <c r="K25" s="76">
        <v>10</v>
      </c>
      <c r="L25" s="76"/>
      <c r="M25" s="55"/>
      <c r="N25" s="55"/>
    </row>
    <row r="26" s="1" customFormat="1" ht="20.1" customHeight="1" spans="1:14">
      <c r="A26" s="61" t="s">
        <v>176</v>
      </c>
      <c r="B26" s="61"/>
      <c r="C26" s="61"/>
      <c r="D26" s="61"/>
      <c r="E26" s="61"/>
      <c r="F26" s="61"/>
      <c r="G26" s="61"/>
      <c r="H26" s="61"/>
      <c r="I26" s="77">
        <v>100</v>
      </c>
      <c r="J26" s="78"/>
      <c r="K26" s="79">
        <v>91.52</v>
      </c>
      <c r="L26" s="79"/>
      <c r="M26" s="26"/>
      <c r="N26" s="26"/>
    </row>
    <row r="27" s="1" customFormat="1" ht="20.1" customHeight="1" spans="1:14">
      <c r="A27" s="19" t="s">
        <v>177</v>
      </c>
      <c r="B27" s="20" t="s">
        <v>178</v>
      </c>
      <c r="C27" s="21"/>
      <c r="D27" s="21"/>
      <c r="E27" s="21"/>
      <c r="F27" s="21"/>
      <c r="G27" s="21"/>
      <c r="H27" s="21"/>
      <c r="I27" s="21"/>
      <c r="J27" s="21"/>
      <c r="K27" s="21"/>
      <c r="L27" s="21"/>
      <c r="M27" s="21"/>
      <c r="N27" s="27"/>
    </row>
    <row r="28" s="1" customFormat="1" ht="20.1" customHeight="1" spans="1:14">
      <c r="A28" s="22" t="s">
        <v>179</v>
      </c>
      <c r="B28" s="22"/>
      <c r="C28" s="22"/>
      <c r="D28" s="22"/>
      <c r="E28" s="22"/>
      <c r="F28" s="22"/>
      <c r="G28" s="22"/>
      <c r="H28" s="22"/>
      <c r="I28" s="22"/>
      <c r="J28" s="22"/>
      <c r="K28" s="22"/>
      <c r="L28" s="22"/>
      <c r="M28" s="22"/>
      <c r="N28" s="22"/>
    </row>
    <row r="29" s="1" customFormat="1" ht="43.5" customHeight="1" spans="1:14">
      <c r="A29" s="22" t="s">
        <v>180</v>
      </c>
      <c r="B29" s="22"/>
      <c r="C29" s="22"/>
      <c r="D29" s="22"/>
      <c r="E29" s="22"/>
      <c r="F29" s="22"/>
      <c r="G29" s="22"/>
      <c r="H29" s="22"/>
      <c r="I29" s="22"/>
      <c r="J29" s="22"/>
      <c r="K29" s="22"/>
      <c r="L29" s="22"/>
      <c r="M29" s="22"/>
      <c r="N29" s="22"/>
    </row>
    <row r="30" s="1" customFormat="1" ht="30" customHeight="1" spans="1:14">
      <c r="A30" s="22" t="s">
        <v>181</v>
      </c>
      <c r="B30" s="22"/>
      <c r="C30" s="22"/>
      <c r="D30" s="22"/>
      <c r="E30" s="22"/>
      <c r="F30" s="22"/>
      <c r="G30" s="22"/>
      <c r="H30" s="22"/>
      <c r="I30" s="22"/>
      <c r="J30" s="22"/>
      <c r="K30" s="22"/>
      <c r="L30" s="22"/>
      <c r="M30" s="22"/>
      <c r="N30" s="22"/>
    </row>
    <row r="31" ht="15.95" customHeight="1"/>
  </sheetData>
  <mergeCells count="11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B27:N27"/>
    <mergeCell ref="A28:N28"/>
    <mergeCell ref="A29:N29"/>
    <mergeCell ref="A30:N30"/>
    <mergeCell ref="A10:A11"/>
    <mergeCell ref="A12:A25"/>
    <mergeCell ref="B13:B21"/>
    <mergeCell ref="B22:B24"/>
    <mergeCell ref="C13:C15"/>
    <mergeCell ref="C16:C17"/>
    <mergeCell ref="C18:C19"/>
    <mergeCell ref="C20:C21"/>
    <mergeCell ref="E4:E5"/>
    <mergeCell ref="N4:N5"/>
    <mergeCell ref="A4:B9"/>
    <mergeCell ref="F4:G5"/>
    <mergeCell ref="H4:I5"/>
    <mergeCell ref="J4:K5"/>
    <mergeCell ref="L4:M5"/>
    <mergeCell ref="C4:D5"/>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
  <sheetViews>
    <sheetView workbookViewId="0">
      <selection activeCell="O21" sqref="O21"/>
    </sheetView>
  </sheetViews>
  <sheetFormatPr defaultColWidth="9" defaultRowHeight="20.1" customHeight="1" outlineLevelRow="5"/>
  <cols>
    <col min="1" max="1" width="5.75" style="29" customWidth="1"/>
    <col min="2" max="2" width="27" customWidth="1"/>
    <col min="3" max="3" width="27.25" customWidth="1"/>
    <col min="4" max="4" width="11.25" customWidth="1"/>
    <col min="5" max="5" width="13.5" customWidth="1"/>
    <col min="6" max="6" width="10.875" customWidth="1"/>
    <col min="7" max="7" width="10.375" customWidth="1"/>
    <col min="8" max="8" width="11.5" customWidth="1"/>
    <col min="9" max="9" width="15.5" customWidth="1"/>
    <col min="10" max="10" width="11.125" customWidth="1"/>
    <col min="11" max="11" width="10" customWidth="1"/>
    <col min="12" max="12" width="9.625" customWidth="1"/>
  </cols>
  <sheetData>
    <row r="1" ht="45" customHeight="1" spans="1:12">
      <c r="A1" s="30" t="s">
        <v>182</v>
      </c>
      <c r="B1" s="30"/>
      <c r="C1" s="30"/>
      <c r="D1" s="30"/>
      <c r="E1" s="30"/>
      <c r="F1" s="30"/>
      <c r="G1" s="30"/>
      <c r="H1" s="30"/>
      <c r="I1" s="30"/>
      <c r="J1" s="30"/>
      <c r="K1" s="30"/>
      <c r="L1" s="30"/>
    </row>
    <row r="2" s="28" customFormat="1" customHeight="1" spans="1:12">
      <c r="A2" s="31" t="s">
        <v>112</v>
      </c>
      <c r="B2" s="32" t="s">
        <v>183</v>
      </c>
      <c r="C2" s="33" t="s">
        <v>114</v>
      </c>
      <c r="D2" s="34" t="s">
        <v>184</v>
      </c>
      <c r="E2" s="35"/>
      <c r="F2" s="35"/>
      <c r="G2" s="35"/>
      <c r="H2" s="35"/>
      <c r="I2" s="35"/>
      <c r="J2" s="37"/>
      <c r="K2" s="31" t="s">
        <v>116</v>
      </c>
      <c r="L2" s="31" t="s">
        <v>117</v>
      </c>
    </row>
    <row r="3" s="28" customFormat="1" customHeight="1" spans="1:12">
      <c r="A3" s="36"/>
      <c r="B3" s="32"/>
      <c r="C3" s="33"/>
      <c r="D3" s="34" t="s">
        <v>16</v>
      </c>
      <c r="E3" s="35"/>
      <c r="F3" s="35"/>
      <c r="G3" s="35"/>
      <c r="H3" s="37"/>
      <c r="I3" s="47" t="s">
        <v>118</v>
      </c>
      <c r="J3" s="47" t="s">
        <v>119</v>
      </c>
      <c r="K3" s="36"/>
      <c r="L3" s="36"/>
    </row>
    <row r="4" s="28" customFormat="1" customHeight="1" spans="1:12">
      <c r="A4" s="38"/>
      <c r="B4" s="32"/>
      <c r="C4" s="33"/>
      <c r="D4" s="33" t="s">
        <v>120</v>
      </c>
      <c r="E4" s="32" t="s">
        <v>185</v>
      </c>
      <c r="F4" s="32" t="s">
        <v>186</v>
      </c>
      <c r="G4" s="32" t="s">
        <v>187</v>
      </c>
      <c r="H4" s="32" t="s">
        <v>188</v>
      </c>
      <c r="I4" s="48"/>
      <c r="J4" s="38"/>
      <c r="K4" s="38"/>
      <c r="L4" s="36"/>
    </row>
    <row r="5" s="1" customFormat="1" customHeight="1" spans="1:12">
      <c r="A5" s="39">
        <v>1</v>
      </c>
      <c r="B5" s="40" t="s">
        <v>189</v>
      </c>
      <c r="C5" s="41" t="s">
        <v>13</v>
      </c>
      <c r="D5" s="42">
        <v>424</v>
      </c>
      <c r="E5" s="43">
        <v>424</v>
      </c>
      <c r="F5" s="43">
        <v>0</v>
      </c>
      <c r="G5" s="43">
        <v>0</v>
      </c>
      <c r="H5" s="43">
        <v>0</v>
      </c>
      <c r="I5" s="43">
        <v>424</v>
      </c>
      <c r="J5" s="49">
        <f>I5/D5</f>
        <v>1</v>
      </c>
      <c r="K5" s="43">
        <v>100</v>
      </c>
      <c r="L5" s="50" t="s">
        <v>23</v>
      </c>
    </row>
    <row r="6" s="1" customFormat="1" customHeight="1" spans="1:12">
      <c r="A6" s="44" t="s">
        <v>125</v>
      </c>
      <c r="B6" s="45"/>
      <c r="C6" s="46"/>
      <c r="D6" s="43">
        <v>424</v>
      </c>
      <c r="E6" s="43">
        <v>424</v>
      </c>
      <c r="F6" s="43">
        <v>0</v>
      </c>
      <c r="G6" s="43">
        <v>0</v>
      </c>
      <c r="H6" s="43">
        <v>0</v>
      </c>
      <c r="I6" s="43">
        <v>424</v>
      </c>
      <c r="J6" s="49">
        <f>I6/D6</f>
        <v>1</v>
      </c>
      <c r="K6" s="43" t="s">
        <v>23</v>
      </c>
      <c r="L6" s="50" t="s">
        <v>23</v>
      </c>
    </row>
  </sheetData>
  <mergeCells count="11">
    <mergeCell ref="A1:L1"/>
    <mergeCell ref="D2:J2"/>
    <mergeCell ref="D3:H3"/>
    <mergeCell ref="A6:C6"/>
    <mergeCell ref="A2:A4"/>
    <mergeCell ref="B2:B4"/>
    <mergeCell ref="C2:C4"/>
    <mergeCell ref="I3:I4"/>
    <mergeCell ref="J3:J4"/>
    <mergeCell ref="K2:K4"/>
    <mergeCell ref="L2:L4"/>
  </mergeCells>
  <pageMargins left="0.75" right="0.75" top="1" bottom="1" header="0.5" footer="0.5"/>
  <pageSetup paperSize="9" scale="8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H9" sqref="H9:I9"/>
    </sheetView>
  </sheetViews>
  <sheetFormatPr defaultColWidth="9" defaultRowHeight="20.1" customHeight="1"/>
  <cols>
    <col min="1" max="1" width="14.125" customWidth="1"/>
    <col min="2" max="2" width="13.625" customWidth="1"/>
    <col min="3" max="3" width="20" customWidth="1"/>
    <col min="5" max="5" width="20.625" customWidth="1"/>
    <col min="6" max="6" width="6.25" customWidth="1"/>
    <col min="7" max="7" width="14.5" customWidth="1"/>
    <col min="8" max="8" width="13.875" customWidth="1"/>
    <col min="9" max="9" width="7.875" customWidth="1"/>
    <col min="10" max="10" width="5" customWidth="1"/>
    <col min="11" max="11" width="10.875" customWidth="1"/>
    <col min="12" max="12" width="1" customWidth="1"/>
    <col min="13" max="13" width="12.375" customWidth="1"/>
    <col min="14" max="14" width="14.125" customWidth="1"/>
  </cols>
  <sheetData>
    <row r="1" ht="48" customHeight="1" spans="1:14">
      <c r="A1" s="2" t="s">
        <v>190</v>
      </c>
      <c r="B1" s="2"/>
      <c r="C1" s="2"/>
      <c r="D1" s="2"/>
      <c r="E1" s="2"/>
      <c r="F1" s="2"/>
      <c r="G1" s="2"/>
      <c r="H1" s="2"/>
      <c r="I1" s="2"/>
      <c r="J1" s="2"/>
      <c r="K1" s="2"/>
      <c r="L1" s="2"/>
      <c r="M1" s="2"/>
      <c r="N1" s="2"/>
    </row>
    <row r="2" s="1" customFormat="1" customHeight="1" spans="1:14">
      <c r="A2" s="3" t="s">
        <v>183</v>
      </c>
      <c r="B2" s="3"/>
      <c r="C2" s="3" t="s">
        <v>189</v>
      </c>
      <c r="D2" s="3"/>
      <c r="E2" s="3"/>
      <c r="F2" s="3"/>
      <c r="G2" s="3"/>
      <c r="H2" s="3"/>
      <c r="I2" s="3"/>
      <c r="J2" s="3"/>
      <c r="K2" s="3"/>
      <c r="L2" s="3"/>
      <c r="M2" s="3"/>
      <c r="N2" s="3"/>
    </row>
    <row r="3" s="1" customFormat="1" customHeight="1" spans="1:14">
      <c r="A3" s="3" t="s">
        <v>191</v>
      </c>
      <c r="B3" s="3"/>
      <c r="C3" s="3" t="s">
        <v>192</v>
      </c>
      <c r="D3" s="3"/>
      <c r="E3" s="3"/>
      <c r="F3" s="3"/>
      <c r="G3" s="3"/>
      <c r="H3" s="4" t="s">
        <v>127</v>
      </c>
      <c r="I3" s="4"/>
      <c r="J3" s="3" t="s">
        <v>13</v>
      </c>
      <c r="K3" s="3"/>
      <c r="L3" s="3"/>
      <c r="M3" s="3"/>
      <c r="N3" s="3"/>
    </row>
    <row r="4" s="1" customFormat="1" customHeight="1" spans="1:14">
      <c r="A4" s="3" t="s">
        <v>115</v>
      </c>
      <c r="B4" s="3"/>
      <c r="C4" s="3"/>
      <c r="D4" s="3"/>
      <c r="E4" s="3" t="s">
        <v>15</v>
      </c>
      <c r="F4" s="3" t="s">
        <v>128</v>
      </c>
      <c r="G4" s="3"/>
      <c r="H4" s="3" t="s">
        <v>129</v>
      </c>
      <c r="I4" s="3"/>
      <c r="J4" s="3" t="s">
        <v>19</v>
      </c>
      <c r="K4" s="3"/>
      <c r="L4" s="3" t="s">
        <v>130</v>
      </c>
      <c r="M4" s="3"/>
      <c r="N4" s="3" t="s">
        <v>20</v>
      </c>
    </row>
    <row r="5" s="1" customFormat="1" customHeight="1" spans="1:14">
      <c r="A5" s="3"/>
      <c r="B5" s="3"/>
      <c r="C5" s="3"/>
      <c r="D5" s="3"/>
      <c r="E5" s="3"/>
      <c r="F5" s="3"/>
      <c r="G5" s="3"/>
      <c r="H5" s="3"/>
      <c r="I5" s="3"/>
      <c r="J5" s="3"/>
      <c r="K5" s="3"/>
      <c r="L5" s="3"/>
      <c r="M5" s="3"/>
      <c r="N5" s="3"/>
    </row>
    <row r="6" s="1" customFormat="1" customHeight="1" spans="1:14">
      <c r="A6" s="3"/>
      <c r="B6" s="3"/>
      <c r="C6" s="5" t="s">
        <v>131</v>
      </c>
      <c r="D6" s="5"/>
      <c r="E6" s="6">
        <v>93</v>
      </c>
      <c r="F6" s="6">
        <v>424</v>
      </c>
      <c r="G6" s="6"/>
      <c r="H6" s="6">
        <v>424</v>
      </c>
      <c r="I6" s="6"/>
      <c r="J6" s="3">
        <v>10</v>
      </c>
      <c r="K6" s="3"/>
      <c r="L6" s="17">
        <f>H6/F6</f>
        <v>1</v>
      </c>
      <c r="M6" s="17"/>
      <c r="N6" s="23">
        <f>L6*J6</f>
        <v>10</v>
      </c>
    </row>
    <row r="7" s="1" customFormat="1" customHeight="1" spans="1:14">
      <c r="A7" s="3"/>
      <c r="B7" s="3"/>
      <c r="C7" s="3" t="s">
        <v>193</v>
      </c>
      <c r="D7" s="3"/>
      <c r="E7" s="6">
        <v>93</v>
      </c>
      <c r="F7" s="6">
        <v>424</v>
      </c>
      <c r="G7" s="6"/>
      <c r="H7" s="6">
        <v>424</v>
      </c>
      <c r="I7" s="6"/>
      <c r="J7" s="3" t="s">
        <v>23</v>
      </c>
      <c r="K7" s="3"/>
      <c r="L7" s="3" t="s">
        <v>23</v>
      </c>
      <c r="M7" s="3"/>
      <c r="N7" s="3" t="s">
        <v>23</v>
      </c>
    </row>
    <row r="8" s="1" customFormat="1" customHeight="1" spans="1:14">
      <c r="A8" s="3"/>
      <c r="B8" s="3"/>
      <c r="C8" s="7" t="s">
        <v>194</v>
      </c>
      <c r="D8" s="8"/>
      <c r="E8" s="6">
        <v>0</v>
      </c>
      <c r="F8" s="9">
        <v>0</v>
      </c>
      <c r="G8" s="10"/>
      <c r="H8" s="9">
        <v>0</v>
      </c>
      <c r="I8" s="10"/>
      <c r="J8" s="3" t="s">
        <v>23</v>
      </c>
      <c r="K8" s="3"/>
      <c r="L8" s="3" t="s">
        <v>23</v>
      </c>
      <c r="M8" s="3"/>
      <c r="N8" s="3" t="s">
        <v>23</v>
      </c>
    </row>
    <row r="9" s="1" customFormat="1" customHeight="1" spans="1:14">
      <c r="A9" s="3"/>
      <c r="B9" s="3"/>
      <c r="C9" s="3" t="s">
        <v>195</v>
      </c>
      <c r="D9" s="3"/>
      <c r="E9" s="6">
        <v>0</v>
      </c>
      <c r="F9" s="6">
        <v>0</v>
      </c>
      <c r="G9" s="6"/>
      <c r="H9" s="6">
        <v>0</v>
      </c>
      <c r="I9" s="6"/>
      <c r="J9" s="3" t="s">
        <v>23</v>
      </c>
      <c r="K9" s="3"/>
      <c r="L9" s="3" t="s">
        <v>23</v>
      </c>
      <c r="M9" s="3"/>
      <c r="N9" s="3" t="s">
        <v>23</v>
      </c>
    </row>
    <row r="10" s="1" customFormat="1" customHeight="1" spans="1:14">
      <c r="A10" s="3"/>
      <c r="B10" s="3"/>
      <c r="C10" s="3" t="s">
        <v>196</v>
      </c>
      <c r="D10" s="3"/>
      <c r="E10" s="6">
        <v>0</v>
      </c>
      <c r="F10" s="6">
        <v>0</v>
      </c>
      <c r="G10" s="6"/>
      <c r="H10" s="6">
        <v>0</v>
      </c>
      <c r="I10" s="6"/>
      <c r="J10" s="3" t="s">
        <v>23</v>
      </c>
      <c r="K10" s="3"/>
      <c r="L10" s="3" t="s">
        <v>23</v>
      </c>
      <c r="M10" s="3"/>
      <c r="N10" s="3" t="s">
        <v>23</v>
      </c>
    </row>
    <row r="11" s="1" customFormat="1" customHeight="1" spans="1:14">
      <c r="A11" s="3" t="s">
        <v>134</v>
      </c>
      <c r="B11" s="3" t="s">
        <v>26</v>
      </c>
      <c r="C11" s="3"/>
      <c r="D11" s="3"/>
      <c r="E11" s="3"/>
      <c r="F11" s="3"/>
      <c r="G11" s="3"/>
      <c r="H11" s="3" t="s">
        <v>135</v>
      </c>
      <c r="I11" s="3"/>
      <c r="J11" s="3"/>
      <c r="K11" s="3"/>
      <c r="L11" s="3"/>
      <c r="M11" s="3"/>
      <c r="N11" s="3"/>
    </row>
    <row r="12" s="1" customFormat="1" ht="64.5" customHeight="1" spans="1:14">
      <c r="A12" s="3"/>
      <c r="B12" s="11" t="s">
        <v>197</v>
      </c>
      <c r="C12" s="11"/>
      <c r="D12" s="11"/>
      <c r="E12" s="11"/>
      <c r="F12" s="11"/>
      <c r="G12" s="11"/>
      <c r="H12" s="11" t="s">
        <v>198</v>
      </c>
      <c r="I12" s="11"/>
      <c r="J12" s="11"/>
      <c r="K12" s="11"/>
      <c r="L12" s="11"/>
      <c r="M12" s="11"/>
      <c r="N12" s="11"/>
    </row>
    <row r="13" s="1" customFormat="1" customHeight="1" spans="1:14">
      <c r="A13" s="12" t="s">
        <v>138</v>
      </c>
      <c r="B13" s="3" t="s">
        <v>35</v>
      </c>
      <c r="C13" s="3" t="s">
        <v>36</v>
      </c>
      <c r="D13" s="3" t="s">
        <v>37</v>
      </c>
      <c r="E13" s="3"/>
      <c r="F13" s="3"/>
      <c r="G13" s="3" t="s">
        <v>38</v>
      </c>
      <c r="H13" s="3" t="s">
        <v>39</v>
      </c>
      <c r="I13" s="3" t="s">
        <v>19</v>
      </c>
      <c r="J13" s="3"/>
      <c r="K13" s="3" t="s">
        <v>20</v>
      </c>
      <c r="L13" s="3"/>
      <c r="M13" s="3" t="s">
        <v>40</v>
      </c>
      <c r="N13" s="3"/>
    </row>
    <row r="14" s="1" customFormat="1" customHeight="1" spans="1:14">
      <c r="A14" s="12"/>
      <c r="B14" s="3" t="s">
        <v>139</v>
      </c>
      <c r="C14" s="3" t="s">
        <v>140</v>
      </c>
      <c r="D14" s="13" t="s">
        <v>199</v>
      </c>
      <c r="E14" s="14" t="s">
        <v>199</v>
      </c>
      <c r="F14" s="15" t="s">
        <v>199</v>
      </c>
      <c r="G14" s="3" t="s">
        <v>200</v>
      </c>
      <c r="H14" s="16">
        <v>0.9565</v>
      </c>
      <c r="I14" s="24">
        <v>5.6</v>
      </c>
      <c r="J14" s="24"/>
      <c r="K14" s="24">
        <v>5.6</v>
      </c>
      <c r="L14" s="24"/>
      <c r="M14" s="3"/>
      <c r="N14" s="3"/>
    </row>
    <row r="15" s="1" customFormat="1" customHeight="1" spans="1:14">
      <c r="A15" s="12"/>
      <c r="B15" s="3"/>
      <c r="C15" s="3"/>
      <c r="D15" s="13" t="s">
        <v>201</v>
      </c>
      <c r="E15" s="14" t="s">
        <v>201</v>
      </c>
      <c r="F15" s="15" t="s">
        <v>201</v>
      </c>
      <c r="G15" s="3" t="s">
        <v>202</v>
      </c>
      <c r="H15" s="17">
        <v>1</v>
      </c>
      <c r="I15" s="24">
        <v>5.55</v>
      </c>
      <c r="J15" s="24"/>
      <c r="K15" s="24">
        <v>5.55</v>
      </c>
      <c r="L15" s="24"/>
      <c r="M15" s="3"/>
      <c r="N15" s="3"/>
    </row>
    <row r="16" s="1" customFormat="1" customHeight="1" spans="1:14">
      <c r="A16" s="12"/>
      <c r="B16" s="3"/>
      <c r="C16" s="3"/>
      <c r="D16" s="13" t="s">
        <v>145</v>
      </c>
      <c r="E16" s="14" t="s">
        <v>145</v>
      </c>
      <c r="F16" s="15" t="s">
        <v>145</v>
      </c>
      <c r="G16" s="3" t="s">
        <v>203</v>
      </c>
      <c r="H16" s="17">
        <v>1</v>
      </c>
      <c r="I16" s="24">
        <v>5.55</v>
      </c>
      <c r="J16" s="24"/>
      <c r="K16" s="24">
        <v>5.55</v>
      </c>
      <c r="L16" s="24"/>
      <c r="M16" s="3"/>
      <c r="N16" s="3"/>
    </row>
    <row r="17" s="1" customFormat="1" customHeight="1" spans="1:14">
      <c r="A17" s="12"/>
      <c r="B17" s="3"/>
      <c r="C17" s="3"/>
      <c r="D17" s="13" t="s">
        <v>204</v>
      </c>
      <c r="E17" s="14" t="s">
        <v>204</v>
      </c>
      <c r="F17" s="15" t="s">
        <v>204</v>
      </c>
      <c r="G17" s="3" t="s">
        <v>81</v>
      </c>
      <c r="H17" s="17">
        <v>1</v>
      </c>
      <c r="I17" s="24">
        <v>5.55</v>
      </c>
      <c r="J17" s="24"/>
      <c r="K17" s="24">
        <v>5.55</v>
      </c>
      <c r="L17" s="24"/>
      <c r="M17" s="3"/>
      <c r="N17" s="3"/>
    </row>
    <row r="18" s="1" customFormat="1" customHeight="1" spans="1:14">
      <c r="A18" s="12"/>
      <c r="B18" s="3"/>
      <c r="C18" s="3" t="s">
        <v>146</v>
      </c>
      <c r="D18" s="13" t="s">
        <v>141</v>
      </c>
      <c r="E18" s="14" t="s">
        <v>141</v>
      </c>
      <c r="F18" s="15" t="s">
        <v>141</v>
      </c>
      <c r="G18" s="3" t="s">
        <v>142</v>
      </c>
      <c r="H18" s="17">
        <v>1</v>
      </c>
      <c r="I18" s="24">
        <v>5.55</v>
      </c>
      <c r="J18" s="24"/>
      <c r="K18" s="24">
        <v>5.55</v>
      </c>
      <c r="L18" s="24"/>
      <c r="M18" s="3"/>
      <c r="N18" s="3"/>
    </row>
    <row r="19" s="1" customFormat="1" customHeight="1" spans="1:14">
      <c r="A19" s="12"/>
      <c r="B19" s="3"/>
      <c r="C19" s="3"/>
      <c r="D19" s="13" t="s">
        <v>205</v>
      </c>
      <c r="E19" s="14" t="s">
        <v>205</v>
      </c>
      <c r="F19" s="15" t="s">
        <v>205</v>
      </c>
      <c r="G19" s="3" t="s">
        <v>200</v>
      </c>
      <c r="H19" s="17">
        <v>1</v>
      </c>
      <c r="I19" s="24">
        <v>5.55</v>
      </c>
      <c r="J19" s="24"/>
      <c r="K19" s="24">
        <v>5.55</v>
      </c>
      <c r="L19" s="24"/>
      <c r="M19" s="3"/>
      <c r="N19" s="3"/>
    </row>
    <row r="20" s="1" customFormat="1" customHeight="1" spans="1:14">
      <c r="A20" s="12"/>
      <c r="B20" s="3"/>
      <c r="C20" s="3" t="s">
        <v>153</v>
      </c>
      <c r="D20" s="13" t="s">
        <v>206</v>
      </c>
      <c r="E20" s="14" t="s">
        <v>206</v>
      </c>
      <c r="F20" s="15" t="s">
        <v>206</v>
      </c>
      <c r="G20" s="3" t="s">
        <v>81</v>
      </c>
      <c r="H20" s="17">
        <v>1</v>
      </c>
      <c r="I20" s="24">
        <v>5.55</v>
      </c>
      <c r="J20" s="24"/>
      <c r="K20" s="24">
        <v>5.55</v>
      </c>
      <c r="L20" s="24"/>
      <c r="M20" s="3"/>
      <c r="N20" s="3"/>
    </row>
    <row r="21" s="1" customFormat="1" customHeight="1" spans="1:14">
      <c r="A21" s="12"/>
      <c r="B21" s="3"/>
      <c r="C21" s="3"/>
      <c r="D21" s="13" t="s">
        <v>207</v>
      </c>
      <c r="E21" s="14" t="s">
        <v>207</v>
      </c>
      <c r="F21" s="15" t="s">
        <v>207</v>
      </c>
      <c r="G21" s="3" t="s">
        <v>81</v>
      </c>
      <c r="H21" s="17">
        <v>1</v>
      </c>
      <c r="I21" s="24">
        <v>5.55</v>
      </c>
      <c r="J21" s="24"/>
      <c r="K21" s="24">
        <v>5.55</v>
      </c>
      <c r="L21" s="24"/>
      <c r="M21" s="3"/>
      <c r="N21" s="3"/>
    </row>
    <row r="22" s="1" customFormat="1" customHeight="1" spans="1:14">
      <c r="A22" s="12"/>
      <c r="B22" s="3"/>
      <c r="C22" s="3" t="s">
        <v>156</v>
      </c>
      <c r="D22" s="13" t="s">
        <v>208</v>
      </c>
      <c r="E22" s="14" t="s">
        <v>208</v>
      </c>
      <c r="F22" s="15" t="s">
        <v>208</v>
      </c>
      <c r="G22" s="3" t="s">
        <v>172</v>
      </c>
      <c r="H22" s="17">
        <v>1</v>
      </c>
      <c r="I22" s="24">
        <v>5.55</v>
      </c>
      <c r="J22" s="24"/>
      <c r="K22" s="24">
        <v>5.55</v>
      </c>
      <c r="L22" s="24"/>
      <c r="M22" s="3"/>
      <c r="N22" s="3"/>
    </row>
    <row r="23" s="1" customFormat="1" customHeight="1" spans="1:14">
      <c r="A23" s="12"/>
      <c r="B23" s="3" t="s">
        <v>163</v>
      </c>
      <c r="C23" s="3" t="s">
        <v>164</v>
      </c>
      <c r="D23" s="13" t="s">
        <v>209</v>
      </c>
      <c r="E23" s="14" t="s">
        <v>209</v>
      </c>
      <c r="F23" s="15" t="s">
        <v>209</v>
      </c>
      <c r="G23" s="3" t="s">
        <v>172</v>
      </c>
      <c r="H23" s="17">
        <v>1</v>
      </c>
      <c r="I23" s="24">
        <v>7.5</v>
      </c>
      <c r="J23" s="24"/>
      <c r="K23" s="24">
        <v>7.5</v>
      </c>
      <c r="L23" s="24"/>
      <c r="M23" s="3"/>
      <c r="N23" s="3"/>
    </row>
    <row r="24" s="1" customFormat="1" customHeight="1" spans="1:14">
      <c r="A24" s="12"/>
      <c r="B24" s="3"/>
      <c r="C24" s="3" t="s">
        <v>167</v>
      </c>
      <c r="D24" s="13" t="s">
        <v>210</v>
      </c>
      <c r="E24" s="14" t="s">
        <v>210</v>
      </c>
      <c r="F24" s="15" t="s">
        <v>210</v>
      </c>
      <c r="G24" s="3" t="s">
        <v>211</v>
      </c>
      <c r="H24" s="17">
        <v>1</v>
      </c>
      <c r="I24" s="24">
        <v>7.5</v>
      </c>
      <c r="J24" s="24"/>
      <c r="K24" s="24">
        <v>7.5</v>
      </c>
      <c r="L24" s="24"/>
      <c r="M24" s="3"/>
      <c r="N24" s="3"/>
    </row>
    <row r="25" s="1" customFormat="1" customHeight="1" spans="1:14">
      <c r="A25" s="12"/>
      <c r="B25" s="3"/>
      <c r="C25" s="3" t="s">
        <v>212</v>
      </c>
      <c r="D25" s="13" t="s">
        <v>213</v>
      </c>
      <c r="E25" s="14" t="s">
        <v>213</v>
      </c>
      <c r="F25" s="15" t="s">
        <v>213</v>
      </c>
      <c r="G25" s="3" t="s">
        <v>81</v>
      </c>
      <c r="H25" s="17">
        <v>1</v>
      </c>
      <c r="I25" s="24">
        <v>7.5</v>
      </c>
      <c r="J25" s="24"/>
      <c r="K25" s="24">
        <v>7.5</v>
      </c>
      <c r="L25" s="24"/>
      <c r="M25" s="3"/>
      <c r="N25" s="3"/>
    </row>
    <row r="26" s="1" customFormat="1" customHeight="1" spans="1:14">
      <c r="A26" s="12"/>
      <c r="B26" s="3"/>
      <c r="C26" s="3" t="s">
        <v>170</v>
      </c>
      <c r="D26" s="13" t="s">
        <v>214</v>
      </c>
      <c r="E26" s="14" t="s">
        <v>214</v>
      </c>
      <c r="F26" s="15" t="s">
        <v>214</v>
      </c>
      <c r="G26" s="3" t="s">
        <v>51</v>
      </c>
      <c r="H26" s="17">
        <v>1</v>
      </c>
      <c r="I26" s="24">
        <v>7.5</v>
      </c>
      <c r="J26" s="24"/>
      <c r="K26" s="24">
        <v>7.5</v>
      </c>
      <c r="L26" s="24"/>
      <c r="M26" s="3"/>
      <c r="N26" s="3"/>
    </row>
    <row r="27" s="1" customFormat="1" customHeight="1" spans="1:14">
      <c r="A27" s="12"/>
      <c r="B27" s="3" t="s">
        <v>173</v>
      </c>
      <c r="C27" s="3" t="s">
        <v>173</v>
      </c>
      <c r="D27" s="13" t="s">
        <v>215</v>
      </c>
      <c r="E27" s="14" t="s">
        <v>215</v>
      </c>
      <c r="F27" s="15" t="s">
        <v>215</v>
      </c>
      <c r="G27" s="3" t="s">
        <v>172</v>
      </c>
      <c r="H27" s="17">
        <v>1</v>
      </c>
      <c r="I27" s="23">
        <v>5</v>
      </c>
      <c r="J27" s="23"/>
      <c r="K27" s="23">
        <v>5</v>
      </c>
      <c r="L27" s="23"/>
      <c r="M27" s="3"/>
      <c r="N27" s="3"/>
    </row>
    <row r="28" s="1" customFormat="1" customHeight="1" spans="1:14">
      <c r="A28" s="12"/>
      <c r="B28" s="3"/>
      <c r="C28" s="3"/>
      <c r="D28" s="13" t="s">
        <v>216</v>
      </c>
      <c r="E28" s="14" t="s">
        <v>216</v>
      </c>
      <c r="F28" s="15" t="s">
        <v>216</v>
      </c>
      <c r="G28" s="3" t="s">
        <v>169</v>
      </c>
      <c r="H28" s="17">
        <v>0.95</v>
      </c>
      <c r="I28" s="23">
        <v>5</v>
      </c>
      <c r="J28" s="23"/>
      <c r="K28" s="23">
        <v>5</v>
      </c>
      <c r="L28" s="23"/>
      <c r="M28" s="3"/>
      <c r="N28" s="3"/>
    </row>
    <row r="29" s="1" customFormat="1" customHeight="1" spans="1:14">
      <c r="A29" s="18" t="s">
        <v>176</v>
      </c>
      <c r="B29" s="18"/>
      <c r="C29" s="18"/>
      <c r="D29" s="18"/>
      <c r="E29" s="18"/>
      <c r="F29" s="18"/>
      <c r="G29" s="18"/>
      <c r="H29" s="18"/>
      <c r="I29" s="25">
        <f>SUM(I14:J28)+J6</f>
        <v>100</v>
      </c>
      <c r="J29" s="25"/>
      <c r="K29" s="25">
        <f>SUM(K14:L28)+N6</f>
        <v>100</v>
      </c>
      <c r="L29" s="25"/>
      <c r="M29" s="26"/>
      <c r="N29" s="26"/>
    </row>
    <row r="30" s="1" customFormat="1" customHeight="1" spans="1:14">
      <c r="A30" s="19" t="s">
        <v>177</v>
      </c>
      <c r="B30" s="20" t="s">
        <v>178</v>
      </c>
      <c r="C30" s="21"/>
      <c r="D30" s="21"/>
      <c r="E30" s="21"/>
      <c r="F30" s="21"/>
      <c r="G30" s="21"/>
      <c r="H30" s="21"/>
      <c r="I30" s="21"/>
      <c r="J30" s="21"/>
      <c r="K30" s="21"/>
      <c r="L30" s="21"/>
      <c r="M30" s="21"/>
      <c r="N30" s="27"/>
    </row>
    <row r="31" s="1" customFormat="1" customHeight="1" spans="1:14">
      <c r="A31" s="22" t="s">
        <v>217</v>
      </c>
      <c r="B31" s="22"/>
      <c r="C31" s="22"/>
      <c r="D31" s="22"/>
      <c r="E31" s="22"/>
      <c r="F31" s="22"/>
      <c r="G31" s="22"/>
      <c r="H31" s="22"/>
      <c r="I31" s="22"/>
      <c r="J31" s="22"/>
      <c r="K31" s="22"/>
      <c r="L31" s="22"/>
      <c r="M31" s="22"/>
      <c r="N31" s="22"/>
    </row>
    <row r="32" s="1" customFormat="1" ht="35.25" customHeight="1" spans="1:14">
      <c r="A32" s="22" t="s">
        <v>218</v>
      </c>
      <c r="B32" s="22"/>
      <c r="C32" s="22"/>
      <c r="D32" s="22"/>
      <c r="E32" s="22"/>
      <c r="F32" s="22"/>
      <c r="G32" s="22"/>
      <c r="H32" s="22"/>
      <c r="I32" s="22"/>
      <c r="J32" s="22"/>
      <c r="K32" s="22"/>
      <c r="L32" s="22"/>
      <c r="M32" s="22"/>
      <c r="N32" s="22"/>
    </row>
    <row r="33" s="1" customFormat="1" ht="35.25" customHeight="1" spans="1:14">
      <c r="A33" s="22" t="s">
        <v>219</v>
      </c>
      <c r="B33" s="22"/>
      <c r="C33" s="22"/>
      <c r="D33" s="22"/>
      <c r="E33" s="22"/>
      <c r="F33" s="22"/>
      <c r="G33" s="22"/>
      <c r="H33" s="22"/>
      <c r="I33" s="22"/>
      <c r="J33" s="22"/>
      <c r="K33" s="22"/>
      <c r="L33" s="22"/>
      <c r="M33" s="22"/>
      <c r="N33" s="22"/>
    </row>
    <row r="34" s="1" customFormat="1" customHeight="1"/>
  </sheetData>
  <mergeCells count="12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A29:H29"/>
    <mergeCell ref="I29:J29"/>
    <mergeCell ref="K29:L29"/>
    <mergeCell ref="M29:N29"/>
    <mergeCell ref="B30:N30"/>
    <mergeCell ref="A31:N31"/>
    <mergeCell ref="A32:N32"/>
    <mergeCell ref="A33:N33"/>
    <mergeCell ref="A11:A12"/>
    <mergeCell ref="A13:A28"/>
    <mergeCell ref="B14:B22"/>
    <mergeCell ref="B23:B26"/>
    <mergeCell ref="B27:B28"/>
    <mergeCell ref="C14:C17"/>
    <mergeCell ref="C18:C19"/>
    <mergeCell ref="C20:C21"/>
    <mergeCell ref="C27:C28"/>
    <mergeCell ref="E4:E5"/>
    <mergeCell ref="N4:N5"/>
    <mergeCell ref="C4:D5"/>
    <mergeCell ref="F4:G5"/>
    <mergeCell ref="H4:I5"/>
    <mergeCell ref="J4:K5"/>
    <mergeCell ref="L4:M5"/>
    <mergeCell ref="A4:B10"/>
  </mergeCells>
  <pageMargins left="0.75" right="0.75" top="1" bottom="1" header="0.5" footer="0.5"/>
  <pageSetup paperSize="9" scale="8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封面</vt:lpstr>
      <vt:lpstr>目录</vt:lpstr>
      <vt:lpstr>省级部门整体支出绩效自评表</vt:lpstr>
      <vt:lpstr>部门预算项目支出绩效自评结果汇总表</vt:lpstr>
      <vt:lpstr>业务费（本级）项目支出绩效自评表</vt:lpstr>
      <vt:lpstr>省对市县转移支付绩效自评结果汇总表</vt:lpstr>
      <vt:lpstr>中央政法转移支付资金（本级）绩效自评表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 ～ ～ ～</cp:lastModifiedBy>
  <dcterms:created xsi:type="dcterms:W3CDTF">2018-12-06T00:45:00Z</dcterms:created>
  <cp:lastPrinted>2020-03-13T02:25:00Z</cp:lastPrinted>
  <dcterms:modified xsi:type="dcterms:W3CDTF">2022-08-17T02:02:49Z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22C65AA05F484DD7AE688FFCEC82AAD5</vt:lpwstr>
  </property>
</Properties>
</file>