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业务费（本级）项目支出绩效自评表" sheetId="13" r:id="rId5"/>
    <sheet name="省对市县转移支付绩效自评结果汇总表" sheetId="6" r:id="rId6"/>
    <sheet name="中央政法转移支付资金（本级）绩效自评表" sheetId="3" r:id="rId7"/>
  </sheets>
  <calcPr calcId="144525"/>
</workbook>
</file>

<file path=xl/sharedStrings.xml><?xml version="1.0" encoding="utf-8"?>
<sst xmlns="http://schemas.openxmlformats.org/spreadsheetml/2006/main" count="330" uniqueCount="196">
  <si>
    <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</si>
  <si>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编报部门（单位公章）：嘉峪关市中级人民法院</t>
  </si>
  <si>
    <t xml:space="preserve">                                 编报日期：2022年2月24日</t>
  </si>
  <si>
    <t xml:space="preserve">                                 联系人及电话：樊芝春 13993793292    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</si>
  <si>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</si>
  <si>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</si>
  <si>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</si>
  <si>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</si>
  <si>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1.业务费（本级）项目绩效自评表</t>
  </si>
  <si>
    <t>四、省对市县转移支付支出绩效自评结果汇总表</t>
  </si>
  <si>
    <t xml:space="preserve">  1.中央政法转移支付资金（本级）绩效自评表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</si>
  <si>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 嘉峪关市中级人民法院 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</si>
  <si>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</si>
  <si>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嘉峪关市中级人民法院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</si>
  <si>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</si>
  <si>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</si>
  <si>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</si>
  <si>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</si>
  <si>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</si>
  <si>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</si>
  <si>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</si>
  <si>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</si>
  <si>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</si>
  <si>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</si>
  <si>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</si>
  <si>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</si>
  <si>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</si>
  <si>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</si>
  <si>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目标1：履行审判职能，狠抓执法办案，依法惩治各类犯罪，保证全年案件审判工作优质高效完成，服务经济社会发展大局，维护社会稳定。</t>
  </si>
  <si>
    <t>目标1完成情况：我院坚持以人民为中心的司法理念，认真履行法律赋予的职责，2021年共受理各类案件1494件，审（执）结1316件，结案率为88.09%，较好地完成了案件审理工作。</t>
  </si>
  <si>
    <t>目标2：及时完成各类装备的购置工作，验收合格率达到100%，为我院工作正常开展提供保障。</t>
  </si>
  <si>
    <t>目标2完成情况：2021年度我院及时完成了办公设备、专用设备、信息网络及软件等装备的购置工作，优化了后勤服务方式，最大限度提高服务保障效能。</t>
  </si>
  <si>
    <t>目标3：为广泛传播法律知识、提高公民法律素质、大力弘扬法治精神、营造公平正义、规范有序的法治环境，2021年度我院计划开展各类普法宣传活动。</t>
  </si>
  <si>
    <t>目标3完成情况：2021年度我院广泛开展各类普法宣传活动。开展宪法宣传周活动，为邮政快递行业职工讲解《安全生产法》；参加全市“12·4”国家宪法日活动；开展“互联共转”行动联建单位信息网络安全进社区宣讲活动；开展送法进社区活动；开展“情系女职工  法在你身边”集中法治宣传活动。进一步加强普法宣传教育，努力营造信仰法治，崇尚法制的良好氛围。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</si>
  <si>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</si>
  <si>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</si>
  <si>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</si>
  <si>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</si>
  <si>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</si>
  <si>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</si>
  <si>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</si>
  <si>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</si>
  <si>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</si>
  <si>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</si>
  <si>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</si>
  <si>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r>
      <rPr>
        <sz val="10.5"/>
        <color rgb="FF000000"/>
        <rFont val="宋体"/>
        <charset val="134"/>
      </rPr>
      <t>偏差原因及分析：
1、</t>
    </r>
    <r>
      <rPr>
        <sz val="10.5"/>
        <rFont val="宋体"/>
        <charset val="134"/>
      </rPr>
      <t>“全省法院智慧法院信息化建设”项</t>
    </r>
    <r>
      <rPr>
        <sz val="10.5"/>
        <color rgb="FF000000"/>
        <rFont val="宋体"/>
        <charset val="134"/>
      </rPr>
      <t>目部分手续未全部办理完成，故该项目资金未执行；
2、业务费项目部分资金12月才下达，未能及时支出。
改进措施：
我院将进一步加强资金支付和项目运行的管理，加快推进项目进程、验收、决算等工作，统筹做好各项目资金的使用，督促项目实施相关部门加快实施进度。</t>
    </r>
  </si>
  <si>
    <t>“三公经费”控制率</t>
  </si>
  <si>
    <t>≤100%</t>
  </si>
  <si>
    <t>结转结余变动率</t>
  </si>
  <si>
    <t>≤0%</t>
  </si>
  <si>
    <t>偏差原因及分析：
1、“全省法院智慧法院信息化建设”项目部分手续未全部办理完成，故该项目资金未执行；
2、业务费项目部分资金12月才下达，未能及时支出。
改进措施：
我院将进一步加强资金支付和项目运行的管理，加快推进项目进程、验收、决算等工作，统筹做好各项目资金的使用，督促项目实施相关部门加快实施进度。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</si>
  <si>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</si>
  <si>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</si>
  <si>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</si>
  <si>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</si>
  <si>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</si>
  <si>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</si>
  <si>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</si>
  <si>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</si>
  <si>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</si>
  <si>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</si>
  <si>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</si>
  <si>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</si>
  <si>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</si>
  <si>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</si>
  <si>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</si>
  <si>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产出数量指标1-刑事案件结案率</t>
  </si>
  <si>
    <t>≥90%</t>
  </si>
  <si>
    <t>产出数量指标2-民商事案件结案率</t>
  </si>
  <si>
    <t>≥87%</t>
  </si>
  <si>
    <t>产出数量指标3-执行案件结案率</t>
  </si>
  <si>
    <t>产出数量指标4-装备购置工作完成率</t>
  </si>
  <si>
    <t>产出数量指标5-培训工作完成率</t>
  </si>
  <si>
    <t>产出数量指标6-法制宣传工作完成率</t>
  </si>
  <si>
    <t>产出质量指标1-一审服判息诉率</t>
  </si>
  <si>
    <t>≥95%</t>
  </si>
  <si>
    <t>产出质量指标2-装备验收合格率</t>
  </si>
  <si>
    <t>产出质量指标3-培训考核通过率</t>
  </si>
  <si>
    <t>产出时效指标1-装备购置及时性</t>
  </si>
  <si>
    <t>及时</t>
  </si>
  <si>
    <t>产出时效指标2-开展培训工作及时性</t>
  </si>
  <si>
    <t>产出时效指标3-开展法制宣传工作及时性</t>
  </si>
  <si>
    <t>产出成本指标-成本控制情况</t>
  </si>
  <si>
    <t>控制在预算范围内</t>
  </si>
  <si>
    <t>部门效果目标</t>
  </si>
  <si>
    <t>社会效益指标-调撤率</t>
  </si>
  <si>
    <t>≥33%</t>
  </si>
  <si>
    <t>社会影响</t>
  </si>
  <si>
    <t>单位获奖情况</t>
  </si>
  <si>
    <t>有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</si>
  <si>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</si>
  <si>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</si>
  <si>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</si>
  <si>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</si>
  <si>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</si>
  <si>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</si>
  <si>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</si>
  <si>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</si>
  <si>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</si>
  <si>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人民群众满意度</t>
  </si>
  <si>
    <t>≥85%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</si>
  <si>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</si>
  <si>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</si>
  <si>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</si>
  <si>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</si>
  <si>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</si>
  <si>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</si>
  <si>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</si>
  <si>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</si>
  <si>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</si>
  <si>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</si>
  <si>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</si>
  <si>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</si>
  <si>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</si>
  <si>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</si>
  <si>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</si>
  <si>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</si>
  <si>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</si>
  <si>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业务费（本级）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</si>
  <si>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</si>
  <si>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嘉峪关市中级人民法院 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</si>
  <si>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</si>
  <si>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</si>
  <si>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</si>
  <si>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</si>
  <si>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</si>
  <si>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</si>
  <si>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</si>
  <si>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</si>
  <si>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</si>
  <si>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业务费。</t>
  </si>
  <si>
    <t>通过业务费资金的使用，提高审判办案质效，刑事案件结案率92.31%、民商事案件结案率88.09%、执行案件结案率达到90.44%、一审服判息诉率达到96.09%；完成了各类装备的购置工作，为我院工作的开展提供坚实的后勤保障。</t>
  </si>
  <si>
    <t>绩效指标</t>
  </si>
  <si>
    <t>产出指标</t>
  </si>
  <si>
    <t>数量指标</t>
  </si>
  <si>
    <t>办理案件数</t>
  </si>
  <si>
    <t>&gt;=1000件</t>
  </si>
  <si>
    <t>≥1000件</t>
  </si>
  <si>
    <t>1316件</t>
  </si>
  <si>
    <t>由于该指标实际完成值大于目标值的130%，导致扣分。</t>
  </si>
  <si>
    <t>质量指标</t>
  </si>
  <si>
    <t>案件质量</t>
  </si>
  <si>
    <t>提升</t>
  </si>
  <si>
    <t>时效指标</t>
  </si>
  <si>
    <t>完成时间</t>
  </si>
  <si>
    <t>当年</t>
  </si>
  <si>
    <t>成本指标</t>
  </si>
  <si>
    <t>成本</t>
  </si>
  <si>
    <t>=200万元</t>
  </si>
  <si>
    <t>200万元</t>
  </si>
  <si>
    <t>197.79万元</t>
  </si>
  <si>
    <t>效益指标</t>
  </si>
  <si>
    <t>社会效益指标</t>
  </si>
  <si>
    <t>社会满意度</t>
  </si>
  <si>
    <t>满意度指标</t>
  </si>
  <si>
    <t>服务对象满意度指标</t>
  </si>
  <si>
    <t>满意度</t>
  </si>
  <si>
    <t>明显改善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</si>
  <si>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</si>
  <si>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</si>
  <si>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</si>
  <si>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</si>
  <si>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</si>
  <si>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</si>
  <si>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</si>
  <si>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</si>
  <si>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</si>
  <si>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</si>
  <si>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</si>
  <si>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</si>
  <si>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</si>
  <si>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中央政法转移支付资金（本级）</t>
  </si>
  <si>
    <t>2021年度中央政法转移支付资金绩效自评表</t>
  </si>
  <si>
    <t>省级主管部门</t>
  </si>
  <si>
    <t>甘肃省高级人民法院</t>
  </si>
  <si>
    <t>其中：中央资金</t>
  </si>
  <si>
    <t xml:space="preserve">      省级资金</t>
  </si>
  <si>
    <t xml:space="preserve">      市县资金</t>
  </si>
  <si>
    <t xml:space="preserve">      其他资金</t>
  </si>
  <si>
    <t>中央政法转移支付资金。</t>
  </si>
  <si>
    <t>通过中央政法转移支付资金，保障了2021年各类案件的审判执行工作能够顺利开展；及时完成了办公设备、专用设备、信息网络及软件等装备的购置工作，工作人员满意度达到90%。</t>
  </si>
  <si>
    <t>受理案件数</t>
  </si>
  <si>
    <t>1494件</t>
  </si>
  <si>
    <t>各类案件完成率</t>
  </si>
  <si>
    <t>=100%</t>
  </si>
  <si>
    <t>装备配置及时性</t>
  </si>
  <si>
    <t>维护社会稳定和谐</t>
  </si>
  <si>
    <t>有效提高</t>
  </si>
  <si>
    <t>可持续影响指标</t>
  </si>
  <si>
    <t>部门协调度</t>
  </si>
  <si>
    <t>协调度高</t>
  </si>
  <si>
    <t>后勤保障工作满意度</t>
  </si>
  <si>
    <t>&gt;=90%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</si>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</sst>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b/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5" applyNumberFormat="0" applyAlignment="0" applyProtection="0">
      <alignment vertical="center"/>
    </xf>
    <xf numFmtId="0" fontId="28" fillId="5" borderId="26" applyNumberFormat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30" fillId="6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0" xfId="0" applyNumberFormat="1" applyFont="1">
      <alignment vertical="center"/>
    </xf>
    <xf numFmtId="10" fontId="1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/>
    <xf numFmtId="0" fontId="4" fillId="0" borderId="4" xfId="49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43" fontId="0" fillId="0" borderId="0" xfId="1" applyFont="1" applyFill="1" applyBorder="1" applyAlignment="1">
      <alignment horizontal="left" vertical="center"/>
    </xf>
    <xf numFmtId="10" fontId="0" fillId="0" borderId="0" xfId="0" applyNumberFormat="1" applyFont="1" applyFill="1" applyBorder="1" applyAlignment="1"/>
    <xf numFmtId="10" fontId="13" fillId="0" borderId="0" xfId="0" applyNumberFormat="1" applyFont="1" applyFill="1" applyBorder="1" applyAlignment="1">
      <alignment wrapText="1"/>
    </xf>
    <xf numFmtId="176" fontId="0" fillId="0" borderId="0" xfId="0" applyNumberFormat="1" applyFont="1" applyFill="1" applyBorder="1" applyAlignment="1"/>
    <xf numFmtId="0" fontId="4" fillId="0" borderId="2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"/>
    </sheetView>
  </sheetViews>
  <sheetFormatPr defaultColWidth="9" defaultRowHeight="14.4"/>
  <cols>
    <col min="1" max="1" width="181.37962962963" customWidth="1"/>
  </cols>
  <sheetData>
    <row r="1" ht="149.25" customHeight="1" spans="1:11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51" customHeight="1" spans="1:11">
      <c r="A2" s="149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ht="51" customHeight="1" spans="1:11">
      <c r="A3" s="149"/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ht="51" customHeight="1" spans="1:11">
      <c r="A4" s="150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="146" customFormat="1" ht="51" customHeight="1" spans="1:11">
      <c r="A5" s="151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ht="51" customHeight="1" spans="1:11">
      <c r="A6" s="153" t="s">
        <v>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="140" customFormat="1" ht="27" customHeight="1" spans="1:1">
      <c r="A7" s="154"/>
    </row>
    <row r="8" s="140" customFormat="1" ht="27" customHeight="1"/>
    <row r="9" s="140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4.4"/>
  <cols>
    <col min="1" max="1" width="81.6296296296296" customWidth="1"/>
  </cols>
  <sheetData>
    <row r="1" spans="1:1">
      <c r="A1" s="141"/>
    </row>
    <row r="2" ht="40.5" customHeight="1" spans="1:1">
      <c r="A2" s="142" t="s">
        <v>4</v>
      </c>
    </row>
    <row r="3" ht="19.5" customHeight="1" spans="1:1">
      <c r="A3" s="141"/>
    </row>
    <row r="4" s="140" customFormat="1" ht="30.75" customHeight="1" spans="1:1">
      <c r="A4" s="143" t="s">
        <v>5</v>
      </c>
    </row>
    <row r="5" s="140" customFormat="1" ht="30.75" customHeight="1" spans="1:1">
      <c r="A5" s="143" t="s">
        <v>6</v>
      </c>
    </row>
    <row r="6" s="140" customFormat="1" ht="30.75" customHeight="1" spans="1:1">
      <c r="A6" s="143" t="s">
        <v>7</v>
      </c>
    </row>
    <row r="7" s="140" customFormat="1" ht="30.75" customHeight="1" spans="1:1">
      <c r="A7" s="144" t="s">
        <v>8</v>
      </c>
    </row>
    <row r="8" s="140" customFormat="1" ht="30.75" customHeight="1" spans="1:1">
      <c r="A8" s="145" t="s">
        <v>9</v>
      </c>
    </row>
    <row r="9" s="140" customFormat="1" ht="30.75" customHeight="1" spans="1:1">
      <c r="A9" s="144" t="s">
        <v>10</v>
      </c>
    </row>
    <row r="10" spans="1:1">
      <c r="A10" s="141"/>
    </row>
    <row r="11" spans="1:1">
      <c r="A11" s="14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9"/>
  <sheetViews>
    <sheetView workbookViewId="0">
      <selection activeCell="B9" sqref="B9:D9"/>
    </sheetView>
  </sheetViews>
  <sheetFormatPr defaultColWidth="11" defaultRowHeight="20.1" customHeight="1"/>
  <cols>
    <col min="1" max="1" width="19.75" style="78" customWidth="1"/>
    <col min="2" max="2" width="19.1296296296296" style="78" customWidth="1"/>
    <col min="3" max="3" width="20.1296296296296" style="78" customWidth="1"/>
    <col min="4" max="4" width="29.25" style="78" customWidth="1"/>
    <col min="5" max="5" width="16.6296296296296" style="78" customWidth="1"/>
    <col min="6" max="6" width="14.25" style="78" customWidth="1"/>
    <col min="7" max="7" width="10.6296296296296" style="78" customWidth="1"/>
    <col min="8" max="8" width="10.25" style="78" customWidth="1"/>
    <col min="9" max="9" width="23.75" style="78" customWidth="1"/>
    <col min="10" max="10" width="11.8796296296296" style="78" customWidth="1"/>
    <col min="11" max="16378" width="11" style="78"/>
    <col min="16379" max="16384" width="11" style="80"/>
  </cols>
  <sheetData>
    <row r="1" s="78" customFormat="1" ht="49.5" customHeight="1" spans="1:9">
      <c r="A1" s="81" t="s">
        <v>11</v>
      </c>
      <c r="B1" s="81"/>
      <c r="C1" s="81"/>
      <c r="D1" s="81"/>
      <c r="E1" s="81"/>
      <c r="F1" s="81"/>
      <c r="G1" s="81"/>
      <c r="H1" s="81"/>
      <c r="I1" s="81"/>
    </row>
    <row r="2" s="78" customFormat="1" customHeight="1" spans="1:9">
      <c r="A2" s="82" t="s">
        <v>12</v>
      </c>
      <c r="B2" s="83" t="s">
        <v>13</v>
      </c>
      <c r="C2" s="84"/>
      <c r="D2" s="84"/>
      <c r="E2" s="84"/>
      <c r="F2" s="84"/>
      <c r="G2" s="84"/>
      <c r="H2" s="84"/>
      <c r="I2" s="129"/>
    </row>
    <row r="3" s="78" customFormat="1" customHeight="1" spans="1:9">
      <c r="A3" s="85" t="s">
        <v>14</v>
      </c>
      <c r="B3" s="86"/>
      <c r="C3" s="86" t="s">
        <v>15</v>
      </c>
      <c r="D3" s="87" t="s">
        <v>16</v>
      </c>
      <c r="E3" s="88" t="s">
        <v>17</v>
      </c>
      <c r="F3" s="89" t="s">
        <v>18</v>
      </c>
      <c r="G3" s="90"/>
      <c r="H3" s="91" t="s">
        <v>19</v>
      </c>
      <c r="I3" s="130" t="s">
        <v>20</v>
      </c>
    </row>
    <row r="4" s="78" customFormat="1" customHeight="1" spans="1:10">
      <c r="A4" s="92"/>
      <c r="B4" s="93" t="s">
        <v>21</v>
      </c>
      <c r="C4" s="94">
        <v>2035.06</v>
      </c>
      <c r="D4" s="94">
        <v>3259.35</v>
      </c>
      <c r="E4" s="94">
        <v>2832.54</v>
      </c>
      <c r="F4" s="95">
        <f>E4/D4</f>
        <v>0.869050577569147</v>
      </c>
      <c r="G4" s="96"/>
      <c r="H4" s="97">
        <v>10</v>
      </c>
      <c r="I4" s="131">
        <f>H4*F4</f>
        <v>8.69050577569147</v>
      </c>
      <c r="J4" s="132"/>
    </row>
    <row r="5" s="78" customFormat="1" customHeight="1" spans="1:9">
      <c r="A5" s="92"/>
      <c r="B5" s="98" t="s">
        <v>22</v>
      </c>
      <c r="C5" s="99">
        <v>1707.06</v>
      </c>
      <c r="D5" s="99">
        <v>2489.35</v>
      </c>
      <c r="E5" s="99">
        <v>2258.26</v>
      </c>
      <c r="F5" s="95">
        <f>E5/D5</f>
        <v>0.90716853797176</v>
      </c>
      <c r="G5" s="96"/>
      <c r="H5" s="97" t="s">
        <v>23</v>
      </c>
      <c r="I5" s="97" t="s">
        <v>23</v>
      </c>
    </row>
    <row r="6" s="78" customFormat="1" customHeight="1" spans="1:10">
      <c r="A6" s="100"/>
      <c r="B6" s="98" t="s">
        <v>24</v>
      </c>
      <c r="C6" s="101">
        <v>328</v>
      </c>
      <c r="D6" s="101">
        <v>770</v>
      </c>
      <c r="E6" s="99">
        <v>574.28</v>
      </c>
      <c r="F6" s="95">
        <f>E6/D6</f>
        <v>0.745818181818182</v>
      </c>
      <c r="G6" s="96"/>
      <c r="H6" s="97" t="s">
        <v>23</v>
      </c>
      <c r="I6" s="97" t="s">
        <v>23</v>
      </c>
      <c r="J6" s="132"/>
    </row>
    <row r="7" s="78" customFormat="1" customHeight="1" spans="1:9">
      <c r="A7" s="86" t="s">
        <v>25</v>
      </c>
      <c r="B7" s="85" t="s">
        <v>26</v>
      </c>
      <c r="C7" s="85"/>
      <c r="D7" s="85"/>
      <c r="E7" s="86" t="s">
        <v>27</v>
      </c>
      <c r="F7" s="86"/>
      <c r="G7" s="86"/>
      <c r="H7" s="86"/>
      <c r="I7" s="86"/>
    </row>
    <row r="8" s="78" customFormat="1" ht="43.5" customHeight="1" spans="1:9">
      <c r="A8" s="89"/>
      <c r="B8" s="102" t="s">
        <v>28</v>
      </c>
      <c r="C8" s="102"/>
      <c r="D8" s="102"/>
      <c r="E8" s="103" t="s">
        <v>29</v>
      </c>
      <c r="F8" s="103"/>
      <c r="G8" s="103"/>
      <c r="H8" s="103"/>
      <c r="I8" s="133"/>
    </row>
    <row r="9" s="78" customFormat="1" ht="44.25" customHeight="1" spans="1:9">
      <c r="A9" s="89"/>
      <c r="B9" s="102" t="s">
        <v>30</v>
      </c>
      <c r="C9" s="102"/>
      <c r="D9" s="102"/>
      <c r="E9" s="104" t="s">
        <v>31</v>
      </c>
      <c r="F9" s="104"/>
      <c r="G9" s="104"/>
      <c r="H9" s="104"/>
      <c r="I9" s="104"/>
    </row>
    <row r="10" s="78" customFormat="1" ht="63.75" customHeight="1" spans="1:9">
      <c r="A10" s="89"/>
      <c r="B10" s="102" t="s">
        <v>32</v>
      </c>
      <c r="C10" s="102"/>
      <c r="D10" s="102"/>
      <c r="E10" s="102" t="s">
        <v>33</v>
      </c>
      <c r="F10" s="102"/>
      <c r="G10" s="102"/>
      <c r="H10" s="102"/>
      <c r="I10" s="102"/>
    </row>
    <row r="11" s="78" customFormat="1" customHeight="1" spans="1:9">
      <c r="A11" s="105" t="s">
        <v>34</v>
      </c>
      <c r="B11" s="87" t="s">
        <v>35</v>
      </c>
      <c r="C11" s="106" t="s">
        <v>36</v>
      </c>
      <c r="D11" s="88" t="s">
        <v>37</v>
      </c>
      <c r="E11" s="86" t="s">
        <v>38</v>
      </c>
      <c r="F11" s="86" t="s">
        <v>39</v>
      </c>
      <c r="G11" s="86" t="s">
        <v>19</v>
      </c>
      <c r="H11" s="86" t="s">
        <v>20</v>
      </c>
      <c r="I11" s="86" t="s">
        <v>40</v>
      </c>
    </row>
    <row r="12" s="78" customFormat="1" customHeight="1" spans="1:11">
      <c r="A12" s="105"/>
      <c r="B12" s="107" t="s">
        <v>41</v>
      </c>
      <c r="C12" s="108" t="s">
        <v>42</v>
      </c>
      <c r="D12" s="14" t="s">
        <v>43</v>
      </c>
      <c r="E12" s="18">
        <v>1</v>
      </c>
      <c r="F12" s="109">
        <v>0.9072</v>
      </c>
      <c r="G12" s="110">
        <v>2</v>
      </c>
      <c r="H12" s="110">
        <v>2</v>
      </c>
      <c r="I12" s="134"/>
      <c r="J12" s="135"/>
      <c r="K12" s="136"/>
    </row>
    <row r="13" s="78" customFormat="1" ht="190.5" customHeight="1" spans="1:10">
      <c r="A13" s="105"/>
      <c r="B13" s="111"/>
      <c r="C13" s="112"/>
      <c r="D13" s="14" t="s">
        <v>44</v>
      </c>
      <c r="E13" s="18">
        <v>1</v>
      </c>
      <c r="F13" s="109">
        <v>0.7458</v>
      </c>
      <c r="G13" s="110">
        <v>2</v>
      </c>
      <c r="H13" s="94">
        <f>G13*F13</f>
        <v>1.4916</v>
      </c>
      <c r="I13" s="134" t="s">
        <v>45</v>
      </c>
      <c r="J13" s="137"/>
    </row>
    <row r="14" s="78" customFormat="1" customHeight="1" spans="1:9">
      <c r="A14" s="105"/>
      <c r="B14" s="111"/>
      <c r="C14" s="112"/>
      <c r="D14" s="14" t="s">
        <v>46</v>
      </c>
      <c r="E14" s="18" t="s">
        <v>47</v>
      </c>
      <c r="F14" s="109">
        <f>93015.2/132700</f>
        <v>0.700943481537302</v>
      </c>
      <c r="G14" s="110">
        <v>2</v>
      </c>
      <c r="H14" s="110">
        <v>2</v>
      </c>
      <c r="I14" s="134"/>
    </row>
    <row r="15" s="78" customFormat="1" ht="189.75" customHeight="1" spans="1:9">
      <c r="A15" s="105"/>
      <c r="B15" s="111"/>
      <c r="C15" s="113"/>
      <c r="D15" s="14" t="s">
        <v>48</v>
      </c>
      <c r="E15" s="18" t="s">
        <v>49</v>
      </c>
      <c r="F15" s="109">
        <f>(4268140.64-3682044.13)/3682044.13</f>
        <v>0.159176937947237</v>
      </c>
      <c r="G15" s="110">
        <v>2</v>
      </c>
      <c r="H15" s="110">
        <v>0</v>
      </c>
      <c r="I15" s="134" t="s">
        <v>50</v>
      </c>
    </row>
    <row r="16" s="78" customFormat="1" customHeight="1" spans="1:9">
      <c r="A16" s="105"/>
      <c r="B16" s="111"/>
      <c r="C16" s="114" t="s">
        <v>51</v>
      </c>
      <c r="D16" s="14" t="s">
        <v>52</v>
      </c>
      <c r="E16" s="18" t="s">
        <v>53</v>
      </c>
      <c r="F16" s="18">
        <v>1</v>
      </c>
      <c r="G16" s="110">
        <v>2</v>
      </c>
      <c r="H16" s="110">
        <v>2</v>
      </c>
      <c r="I16" s="134"/>
    </row>
    <row r="17" s="78" customFormat="1" customHeight="1" spans="1:9">
      <c r="A17" s="105"/>
      <c r="B17" s="111"/>
      <c r="C17" s="113"/>
      <c r="D17" s="14" t="s">
        <v>54</v>
      </c>
      <c r="E17" s="18" t="s">
        <v>55</v>
      </c>
      <c r="F17" s="18">
        <v>1</v>
      </c>
      <c r="G17" s="110">
        <v>2</v>
      </c>
      <c r="H17" s="110">
        <v>2</v>
      </c>
      <c r="I17" s="134"/>
    </row>
    <row r="18" s="78" customFormat="1" customHeight="1" spans="1:9">
      <c r="A18" s="105"/>
      <c r="B18" s="111"/>
      <c r="C18" s="115" t="s">
        <v>56</v>
      </c>
      <c r="D18" s="14" t="s">
        <v>57</v>
      </c>
      <c r="E18" s="18" t="s">
        <v>55</v>
      </c>
      <c r="F18" s="18">
        <v>1</v>
      </c>
      <c r="G18" s="110">
        <v>2</v>
      </c>
      <c r="H18" s="110">
        <v>2</v>
      </c>
      <c r="I18" s="134"/>
    </row>
    <row r="19" s="78" customFormat="1" customHeight="1" spans="1:9">
      <c r="A19" s="105"/>
      <c r="B19" s="111"/>
      <c r="C19" s="116" t="s">
        <v>58</v>
      </c>
      <c r="D19" s="14" t="s">
        <v>59</v>
      </c>
      <c r="E19" s="18" t="s">
        <v>55</v>
      </c>
      <c r="F19" s="18">
        <v>1</v>
      </c>
      <c r="G19" s="110">
        <v>2</v>
      </c>
      <c r="H19" s="110">
        <v>2</v>
      </c>
      <c r="I19" s="134"/>
    </row>
    <row r="20" s="78" customFormat="1" customHeight="1" spans="1:9">
      <c r="A20" s="105"/>
      <c r="B20" s="111"/>
      <c r="C20" s="116" t="s">
        <v>60</v>
      </c>
      <c r="D20" s="14" t="s">
        <v>61</v>
      </c>
      <c r="E20" s="18" t="s">
        <v>47</v>
      </c>
      <c r="F20" s="18">
        <f>74/90</f>
        <v>0.822222222222222</v>
      </c>
      <c r="G20" s="110">
        <v>2</v>
      </c>
      <c r="H20" s="110">
        <v>2</v>
      </c>
      <c r="I20" s="134"/>
    </row>
    <row r="21" s="78" customFormat="1" customHeight="1" spans="1:9">
      <c r="A21" s="105"/>
      <c r="B21" s="117"/>
      <c r="C21" s="116" t="s">
        <v>62</v>
      </c>
      <c r="D21" s="14" t="s">
        <v>63</v>
      </c>
      <c r="E21" s="18" t="s">
        <v>53</v>
      </c>
      <c r="F21" s="18">
        <v>1</v>
      </c>
      <c r="G21" s="110">
        <v>2</v>
      </c>
      <c r="H21" s="110">
        <v>2</v>
      </c>
      <c r="I21" s="134"/>
    </row>
    <row r="22" s="78" customFormat="1" customHeight="1" spans="1:11">
      <c r="A22" s="105"/>
      <c r="B22" s="118" t="s">
        <v>64</v>
      </c>
      <c r="C22" s="108" t="s">
        <v>65</v>
      </c>
      <c r="D22" s="14" t="s">
        <v>66</v>
      </c>
      <c r="E22" s="119" t="s">
        <v>67</v>
      </c>
      <c r="F22" s="109">
        <v>0.9231</v>
      </c>
      <c r="G22" s="110">
        <v>3</v>
      </c>
      <c r="H22" s="110">
        <v>3</v>
      </c>
      <c r="I22" s="134"/>
      <c r="J22" s="132"/>
      <c r="K22" s="138"/>
    </row>
    <row r="23" s="78" customFormat="1" customHeight="1" spans="1:11">
      <c r="A23" s="105"/>
      <c r="B23" s="120"/>
      <c r="C23" s="112"/>
      <c r="D23" s="14" t="s">
        <v>68</v>
      </c>
      <c r="E23" s="119" t="s">
        <v>69</v>
      </c>
      <c r="F23" s="109">
        <v>0.8809</v>
      </c>
      <c r="G23" s="110">
        <v>3</v>
      </c>
      <c r="H23" s="110">
        <v>3</v>
      </c>
      <c r="I23" s="134"/>
      <c r="J23" s="132"/>
      <c r="K23" s="132"/>
    </row>
    <row r="24" s="78" customFormat="1" customHeight="1" spans="1:9">
      <c r="A24" s="105"/>
      <c r="B24" s="120"/>
      <c r="C24" s="112"/>
      <c r="D24" s="14" t="s">
        <v>70</v>
      </c>
      <c r="E24" s="119" t="s">
        <v>67</v>
      </c>
      <c r="F24" s="109">
        <v>0.9044</v>
      </c>
      <c r="G24" s="110">
        <v>3</v>
      </c>
      <c r="H24" s="110">
        <v>3</v>
      </c>
      <c r="I24" s="134"/>
    </row>
    <row r="25" s="78" customFormat="1" customHeight="1" spans="1:9">
      <c r="A25" s="105"/>
      <c r="B25" s="120"/>
      <c r="C25" s="112"/>
      <c r="D25" s="14" t="s">
        <v>71</v>
      </c>
      <c r="E25" s="18">
        <v>1</v>
      </c>
      <c r="F25" s="18">
        <v>1</v>
      </c>
      <c r="G25" s="110">
        <v>3</v>
      </c>
      <c r="H25" s="110">
        <v>3</v>
      </c>
      <c r="I25" s="134"/>
    </row>
    <row r="26" s="78" customFormat="1" customHeight="1" spans="1:9">
      <c r="A26" s="105"/>
      <c r="B26" s="120"/>
      <c r="C26" s="112"/>
      <c r="D26" s="14" t="s">
        <v>72</v>
      </c>
      <c r="E26" s="18">
        <v>1</v>
      </c>
      <c r="F26" s="18">
        <v>1</v>
      </c>
      <c r="G26" s="110">
        <v>3</v>
      </c>
      <c r="H26" s="110">
        <v>3</v>
      </c>
      <c r="I26" s="134"/>
    </row>
    <row r="27" s="78" customFormat="1" customHeight="1" spans="1:9">
      <c r="A27" s="105"/>
      <c r="B27" s="120"/>
      <c r="C27" s="112"/>
      <c r="D27" s="14" t="s">
        <v>73</v>
      </c>
      <c r="E27" s="18">
        <v>1</v>
      </c>
      <c r="F27" s="18">
        <v>1</v>
      </c>
      <c r="G27" s="110">
        <v>3</v>
      </c>
      <c r="H27" s="110">
        <v>3</v>
      </c>
      <c r="I27" s="134"/>
    </row>
    <row r="28" s="78" customFormat="1" customHeight="1" spans="1:9">
      <c r="A28" s="105"/>
      <c r="B28" s="120"/>
      <c r="C28" s="112"/>
      <c r="D28" s="14" t="s">
        <v>74</v>
      </c>
      <c r="E28" s="119" t="s">
        <v>75</v>
      </c>
      <c r="F28" s="109">
        <v>0.9609</v>
      </c>
      <c r="G28" s="110">
        <v>4</v>
      </c>
      <c r="H28" s="110">
        <v>4</v>
      </c>
      <c r="I28" s="134"/>
    </row>
    <row r="29" s="78" customFormat="1" customHeight="1" spans="1:9">
      <c r="A29" s="105"/>
      <c r="B29" s="120"/>
      <c r="C29" s="112"/>
      <c r="D29" s="14" t="s">
        <v>76</v>
      </c>
      <c r="E29" s="18">
        <v>1</v>
      </c>
      <c r="F29" s="18">
        <v>1</v>
      </c>
      <c r="G29" s="110">
        <v>3</v>
      </c>
      <c r="H29" s="110">
        <v>3</v>
      </c>
      <c r="I29" s="134"/>
    </row>
    <row r="30" s="78" customFormat="1" customHeight="1" spans="1:9">
      <c r="A30" s="105"/>
      <c r="B30" s="120"/>
      <c r="C30" s="112"/>
      <c r="D30" s="14" t="s">
        <v>77</v>
      </c>
      <c r="E30" s="18">
        <v>1</v>
      </c>
      <c r="F30" s="18">
        <v>1</v>
      </c>
      <c r="G30" s="110">
        <v>3</v>
      </c>
      <c r="H30" s="110">
        <v>3</v>
      </c>
      <c r="I30" s="134"/>
    </row>
    <row r="31" s="78" customFormat="1" customHeight="1" spans="1:9">
      <c r="A31" s="105"/>
      <c r="B31" s="120"/>
      <c r="C31" s="112"/>
      <c r="D31" s="14" t="s">
        <v>78</v>
      </c>
      <c r="E31" s="119" t="s">
        <v>79</v>
      </c>
      <c r="F31" s="18">
        <v>1</v>
      </c>
      <c r="G31" s="110">
        <v>3</v>
      </c>
      <c r="H31" s="110">
        <v>3</v>
      </c>
      <c r="I31" s="134"/>
    </row>
    <row r="32" s="78" customFormat="1" customHeight="1" spans="1:9">
      <c r="A32" s="105"/>
      <c r="B32" s="120"/>
      <c r="C32" s="112"/>
      <c r="D32" s="14" t="s">
        <v>80</v>
      </c>
      <c r="E32" s="119" t="s">
        <v>79</v>
      </c>
      <c r="F32" s="18">
        <v>1</v>
      </c>
      <c r="G32" s="110">
        <v>3</v>
      </c>
      <c r="H32" s="110">
        <v>3</v>
      </c>
      <c r="I32" s="134"/>
    </row>
    <row r="33" s="78" customFormat="1" ht="38.25" customHeight="1" spans="1:9">
      <c r="A33" s="105"/>
      <c r="B33" s="120"/>
      <c r="C33" s="112"/>
      <c r="D33" s="14" t="s">
        <v>81</v>
      </c>
      <c r="E33" s="119" t="s">
        <v>79</v>
      </c>
      <c r="F33" s="18">
        <v>1</v>
      </c>
      <c r="G33" s="110">
        <v>3</v>
      </c>
      <c r="H33" s="110">
        <v>3</v>
      </c>
      <c r="I33" s="134"/>
    </row>
    <row r="34" s="78" customFormat="1" customHeight="1" spans="1:9">
      <c r="A34" s="105"/>
      <c r="B34" s="120"/>
      <c r="C34" s="112"/>
      <c r="D34" s="14" t="s">
        <v>82</v>
      </c>
      <c r="E34" s="119" t="s">
        <v>83</v>
      </c>
      <c r="F34" s="18">
        <v>1</v>
      </c>
      <c r="G34" s="110">
        <v>4</v>
      </c>
      <c r="H34" s="110">
        <v>4</v>
      </c>
      <c r="I34" s="134"/>
    </row>
    <row r="35" s="78" customFormat="1" customHeight="1" spans="1:9">
      <c r="A35" s="105"/>
      <c r="B35" s="120"/>
      <c r="C35" s="105" t="s">
        <v>84</v>
      </c>
      <c r="D35" s="14" t="s">
        <v>85</v>
      </c>
      <c r="E35" s="105" t="s">
        <v>86</v>
      </c>
      <c r="F35" s="109">
        <v>0.343</v>
      </c>
      <c r="G35" s="110">
        <v>4</v>
      </c>
      <c r="H35" s="110">
        <v>4</v>
      </c>
      <c r="I35" s="134"/>
    </row>
    <row r="36" s="78" customFormat="1" customHeight="1" spans="1:9">
      <c r="A36" s="105"/>
      <c r="B36" s="120"/>
      <c r="C36" s="108" t="s">
        <v>87</v>
      </c>
      <c r="D36" s="121" t="s">
        <v>88</v>
      </c>
      <c r="E36" s="18" t="s">
        <v>89</v>
      </c>
      <c r="F36" s="18">
        <v>1</v>
      </c>
      <c r="G36" s="110">
        <v>3</v>
      </c>
      <c r="H36" s="110">
        <v>3</v>
      </c>
      <c r="I36" s="134"/>
    </row>
    <row r="37" s="78" customFormat="1" customHeight="1" spans="1:9">
      <c r="A37" s="105"/>
      <c r="B37" s="122" t="s">
        <v>90</v>
      </c>
      <c r="C37" s="115" t="s">
        <v>91</v>
      </c>
      <c r="D37" s="14" t="s">
        <v>92</v>
      </c>
      <c r="E37" s="18" t="s">
        <v>93</v>
      </c>
      <c r="F37" s="18">
        <v>1</v>
      </c>
      <c r="G37" s="110">
        <v>4</v>
      </c>
      <c r="H37" s="110">
        <v>4</v>
      </c>
      <c r="I37" s="134"/>
    </row>
    <row r="38" s="78" customFormat="1" customHeight="1" spans="1:9">
      <c r="A38" s="105"/>
      <c r="B38" s="111"/>
      <c r="C38" s="116" t="s">
        <v>94</v>
      </c>
      <c r="D38" s="14" t="s">
        <v>95</v>
      </c>
      <c r="E38" s="18" t="s">
        <v>93</v>
      </c>
      <c r="F38" s="18">
        <v>1</v>
      </c>
      <c r="G38" s="110">
        <v>4</v>
      </c>
      <c r="H38" s="110">
        <v>4</v>
      </c>
      <c r="I38" s="134"/>
    </row>
    <row r="39" s="78" customFormat="1" customHeight="1" spans="1:9">
      <c r="A39" s="105"/>
      <c r="B39" s="111"/>
      <c r="C39" s="108" t="s">
        <v>96</v>
      </c>
      <c r="D39" s="123" t="s">
        <v>97</v>
      </c>
      <c r="E39" s="18" t="s">
        <v>93</v>
      </c>
      <c r="F39" s="18">
        <v>1</v>
      </c>
      <c r="G39" s="110">
        <v>4</v>
      </c>
      <c r="H39" s="110">
        <v>4</v>
      </c>
      <c r="I39" s="134"/>
    </row>
    <row r="40" s="78" customFormat="1" customHeight="1" spans="1:9">
      <c r="A40" s="105"/>
      <c r="B40" s="105" t="s">
        <v>98</v>
      </c>
      <c r="C40" s="124" t="s">
        <v>98</v>
      </c>
      <c r="D40" s="123" t="s">
        <v>99</v>
      </c>
      <c r="E40" s="18" t="s">
        <v>100</v>
      </c>
      <c r="F40" s="18">
        <v>0.85</v>
      </c>
      <c r="G40" s="110">
        <v>10</v>
      </c>
      <c r="H40" s="110">
        <v>10</v>
      </c>
      <c r="I40" s="134"/>
    </row>
    <row r="41" s="78" customFormat="1" customHeight="1" spans="1:9">
      <c r="A41" s="89" t="s">
        <v>101</v>
      </c>
      <c r="B41" s="125"/>
      <c r="C41" s="125"/>
      <c r="D41" s="125"/>
      <c r="E41" s="125"/>
      <c r="F41" s="125"/>
      <c r="G41" s="90"/>
      <c r="H41" s="94">
        <f>SUM(H12:H40)+I4</f>
        <v>96.1821057756915</v>
      </c>
      <c r="I41" s="134"/>
    </row>
    <row r="42" s="78" customFormat="1" customHeight="1" spans="1:9">
      <c r="A42" s="126" t="s">
        <v>102</v>
      </c>
      <c r="B42" s="127"/>
      <c r="C42" s="127"/>
      <c r="D42" s="127"/>
      <c r="E42" s="127"/>
      <c r="F42" s="127"/>
      <c r="G42" s="127"/>
      <c r="H42" s="127"/>
      <c r="I42" s="139"/>
    </row>
    <row r="43" s="79" customFormat="1" ht="47.25" customHeight="1" spans="1:9">
      <c r="A43" s="128" t="s">
        <v>103</v>
      </c>
      <c r="B43" s="128"/>
      <c r="C43" s="128"/>
      <c r="D43" s="128"/>
      <c r="E43" s="128"/>
      <c r="F43" s="128"/>
      <c r="G43" s="128"/>
      <c r="H43" s="128"/>
      <c r="I43" s="128"/>
    </row>
    <row r="44" s="79" customFormat="1" ht="42" customHeight="1" spans="1:9">
      <c r="A44" s="128" t="s">
        <v>104</v>
      </c>
      <c r="B44" s="128"/>
      <c r="C44" s="128"/>
      <c r="D44" s="128"/>
      <c r="E44" s="128"/>
      <c r="F44" s="128"/>
      <c r="G44" s="128"/>
      <c r="H44" s="128"/>
      <c r="I44" s="128"/>
    </row>
    <row r="45" s="78" customFormat="1" customHeight="1"/>
    <row r="46" s="78" customFormat="1" customHeight="1"/>
    <row r="47" s="78" customFormat="1" customHeight="1"/>
    <row r="48" s="78" customFormat="1" customHeight="1"/>
    <row r="49" s="78" customFormat="1" customHeight="1" spans="16379:16381">
      <c r="XEY49" s="80"/>
      <c r="XEZ49" s="80"/>
      <c r="XFA49" s="80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1:G41"/>
    <mergeCell ref="A42:I42"/>
    <mergeCell ref="A43:I43"/>
    <mergeCell ref="A44:I44"/>
    <mergeCell ref="A3:A6"/>
    <mergeCell ref="A7:A10"/>
    <mergeCell ref="A11:A40"/>
    <mergeCell ref="B12:B21"/>
    <mergeCell ref="B22:B36"/>
    <mergeCell ref="B37:B39"/>
    <mergeCell ref="C12:C15"/>
    <mergeCell ref="C16:C17"/>
    <mergeCell ref="C22:C34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F16" sqref="F16"/>
    </sheetView>
  </sheetViews>
  <sheetFormatPr defaultColWidth="9" defaultRowHeight="20.1" customHeight="1" outlineLevelRow="5"/>
  <cols>
    <col min="1" max="1" width="8.12962962962963" style="39" customWidth="1"/>
    <col min="2" max="2" width="26.3796296296296" customWidth="1"/>
    <col min="3" max="3" width="27.3796296296296" customWidth="1"/>
    <col min="4" max="4" width="12.6296296296296" customWidth="1"/>
    <col min="5" max="6" width="13.25" customWidth="1"/>
    <col min="7" max="11" width="12.6296296296296" customWidth="1"/>
  </cols>
  <sheetData>
    <row r="1" ht="47.25" customHeight="1" spans="1:11">
      <c r="A1" s="40" t="s">
        <v>105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="51" customFormat="1" customHeight="1" spans="1:11">
      <c r="A2" s="41" t="s">
        <v>106</v>
      </c>
      <c r="B2" s="42" t="s">
        <v>107</v>
      </c>
      <c r="C2" s="43" t="s">
        <v>108</v>
      </c>
      <c r="D2" s="42" t="s">
        <v>109</v>
      </c>
      <c r="E2" s="42"/>
      <c r="F2" s="42"/>
      <c r="G2" s="42"/>
      <c r="H2" s="42"/>
      <c r="I2" s="42"/>
      <c r="J2" s="41" t="s">
        <v>110</v>
      </c>
      <c r="K2" s="41" t="s">
        <v>111</v>
      </c>
    </row>
    <row r="3" s="51" customFormat="1" customHeight="1" spans="1:11">
      <c r="A3" s="46"/>
      <c r="B3" s="42"/>
      <c r="C3" s="43"/>
      <c r="D3" s="42" t="s">
        <v>16</v>
      </c>
      <c r="E3" s="42"/>
      <c r="F3" s="42"/>
      <c r="G3" s="42"/>
      <c r="H3" s="42" t="s">
        <v>112</v>
      </c>
      <c r="I3" s="42" t="s">
        <v>113</v>
      </c>
      <c r="J3" s="46"/>
      <c r="K3" s="46"/>
    </row>
    <row r="4" s="51" customFormat="1" customHeight="1" spans="1:11">
      <c r="A4" s="48"/>
      <c r="B4" s="42"/>
      <c r="C4" s="43"/>
      <c r="D4" s="43" t="s">
        <v>114</v>
      </c>
      <c r="E4" s="42" t="s">
        <v>115</v>
      </c>
      <c r="F4" s="42" t="s">
        <v>116</v>
      </c>
      <c r="G4" s="42" t="s">
        <v>117</v>
      </c>
      <c r="H4" s="42"/>
      <c r="I4" s="43"/>
      <c r="J4" s="48"/>
      <c r="K4" s="46"/>
    </row>
    <row r="5" s="1" customFormat="1" customHeight="1" spans="1:11">
      <c r="A5" s="49">
        <v>1</v>
      </c>
      <c r="B5" s="49" t="s">
        <v>118</v>
      </c>
      <c r="C5" s="49" t="s">
        <v>13</v>
      </c>
      <c r="D5" s="53">
        <f>SUM(E5:G5)</f>
        <v>223</v>
      </c>
      <c r="E5" s="53">
        <v>223</v>
      </c>
      <c r="F5" s="53">
        <v>0</v>
      </c>
      <c r="G5" s="53">
        <v>0</v>
      </c>
      <c r="H5" s="59">
        <v>197.79</v>
      </c>
      <c r="I5" s="60">
        <f>H5/D5</f>
        <v>0.88695067264574</v>
      </c>
      <c r="J5" s="59">
        <v>98.81</v>
      </c>
      <c r="K5" s="49" t="s">
        <v>23</v>
      </c>
    </row>
    <row r="6" s="1" customFormat="1" customHeight="1" spans="1:11">
      <c r="A6" s="54" t="s">
        <v>119</v>
      </c>
      <c r="B6" s="55"/>
      <c r="C6" s="56"/>
      <c r="D6" s="53">
        <f>SUM(D5:D5)</f>
        <v>223</v>
      </c>
      <c r="E6" s="53">
        <f>SUM(E5:E5)</f>
        <v>223</v>
      </c>
      <c r="F6" s="53">
        <f>SUM(F5:F5)</f>
        <v>0</v>
      </c>
      <c r="G6" s="53">
        <f>SUM(G5:G5)</f>
        <v>0</v>
      </c>
      <c r="H6" s="59">
        <f>SUM(H5:H5)</f>
        <v>197.79</v>
      </c>
      <c r="I6" s="60">
        <f>H6/D6</f>
        <v>0.88695067264574</v>
      </c>
      <c r="J6" s="49" t="s">
        <v>23</v>
      </c>
      <c r="K6" s="49" t="s">
        <v>23</v>
      </c>
    </row>
  </sheetData>
  <mergeCells count="11">
    <mergeCell ref="A1:K1"/>
    <mergeCell ref="D2:I2"/>
    <mergeCell ref="D3:G3"/>
    <mergeCell ref="A6:C6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  <ignoredErrors>
    <ignoredError sqref="D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D16" sqref="D16:F16"/>
    </sheetView>
  </sheetViews>
  <sheetFormatPr defaultColWidth="9" defaultRowHeight="14.4"/>
  <cols>
    <col min="1" max="1" width="13.8796296296296" customWidth="1"/>
    <col min="2" max="2" width="13.5" customWidth="1"/>
    <col min="3" max="3" width="20.8796296296296" customWidth="1"/>
    <col min="4" max="4" width="15" customWidth="1"/>
    <col min="5" max="5" width="17.5" customWidth="1"/>
    <col min="6" max="6" width="2.37962962962963" customWidth="1"/>
    <col min="7" max="7" width="15.75" customWidth="1"/>
    <col min="8" max="8" width="15" customWidth="1"/>
    <col min="9" max="9" width="9.75" customWidth="1"/>
    <col min="10" max="10" width="0.87962962962963" customWidth="1"/>
    <col min="11" max="11" width="9.37962962962963" customWidth="1"/>
    <col min="12" max="12" width="1" customWidth="1"/>
    <col min="13" max="13" width="10.1296296296296" customWidth="1"/>
    <col min="14" max="14" width="18.1296296296296" customWidth="1"/>
  </cols>
  <sheetData>
    <row r="1" ht="42" customHeight="1" spans="1:14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107</v>
      </c>
      <c r="B2" s="3"/>
      <c r="C2" s="3" t="s">
        <v>118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108</v>
      </c>
      <c r="B3" s="3"/>
      <c r="C3" s="3" t="s">
        <v>13</v>
      </c>
      <c r="D3" s="3"/>
      <c r="E3" s="3"/>
      <c r="F3" s="3"/>
      <c r="G3" s="3"/>
      <c r="H3" s="3" t="s">
        <v>121</v>
      </c>
      <c r="I3" s="3"/>
      <c r="J3" s="3" t="s">
        <v>13</v>
      </c>
      <c r="K3" s="3"/>
      <c r="L3" s="3"/>
      <c r="M3" s="3"/>
      <c r="N3" s="3"/>
    </row>
    <row r="4" s="1" customFormat="1" ht="20.1" customHeight="1" spans="1:14">
      <c r="A4" s="3" t="s">
        <v>109</v>
      </c>
      <c r="B4" s="3"/>
      <c r="C4" s="3"/>
      <c r="D4" s="3"/>
      <c r="E4" s="3" t="s">
        <v>15</v>
      </c>
      <c r="F4" s="3" t="s">
        <v>122</v>
      </c>
      <c r="G4" s="3"/>
      <c r="H4" s="3" t="s">
        <v>123</v>
      </c>
      <c r="I4" s="3"/>
      <c r="J4" s="3" t="s">
        <v>19</v>
      </c>
      <c r="K4" s="3"/>
      <c r="L4" s="3" t="s">
        <v>124</v>
      </c>
      <c r="M4" s="3"/>
      <c r="N4" s="3" t="s">
        <v>20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125</v>
      </c>
      <c r="D6" s="5"/>
      <c r="E6" s="6">
        <v>223</v>
      </c>
      <c r="F6" s="6">
        <v>223</v>
      </c>
      <c r="G6" s="6"/>
      <c r="H6" s="7">
        <v>197.79</v>
      </c>
      <c r="I6" s="7"/>
      <c r="J6" s="3">
        <v>10</v>
      </c>
      <c r="K6" s="3"/>
      <c r="L6" s="73">
        <f>H6/F6</f>
        <v>0.88695067264574</v>
      </c>
      <c r="M6" s="73"/>
      <c r="N6" s="7">
        <f>L6*J6</f>
        <v>8.8695067264574</v>
      </c>
    </row>
    <row r="7" s="1" customFormat="1" ht="20.1" customHeight="1" spans="1:14">
      <c r="A7" s="3"/>
      <c r="B7" s="3"/>
      <c r="C7" s="3" t="s">
        <v>126</v>
      </c>
      <c r="D7" s="3"/>
      <c r="E7" s="6">
        <v>223</v>
      </c>
      <c r="F7" s="6">
        <v>223</v>
      </c>
      <c r="G7" s="6"/>
      <c r="H7" s="7">
        <v>197.79</v>
      </c>
      <c r="I7" s="7"/>
      <c r="J7" s="3" t="s">
        <v>23</v>
      </c>
      <c r="K7" s="3"/>
      <c r="L7" s="3" t="s">
        <v>23</v>
      </c>
      <c r="M7" s="3"/>
      <c r="N7" s="3" t="s">
        <v>23</v>
      </c>
    </row>
    <row r="8" s="1" customFormat="1" ht="20.1" customHeight="1" spans="1:14">
      <c r="A8" s="3"/>
      <c r="B8" s="3"/>
      <c r="C8" s="3" t="s">
        <v>127</v>
      </c>
      <c r="D8" s="3"/>
      <c r="E8" s="6">
        <v>0</v>
      </c>
      <c r="F8" s="6">
        <v>0</v>
      </c>
      <c r="G8" s="6"/>
      <c r="H8" s="6">
        <v>0</v>
      </c>
      <c r="I8" s="6"/>
      <c r="J8" s="3" t="s">
        <v>23</v>
      </c>
      <c r="K8" s="3"/>
      <c r="L8" s="3" t="s">
        <v>23</v>
      </c>
      <c r="M8" s="3"/>
      <c r="N8" s="3" t="s">
        <v>23</v>
      </c>
    </row>
    <row r="9" s="1" customFormat="1" ht="20.1" customHeight="1" spans="1:14">
      <c r="A9" s="3"/>
      <c r="B9" s="3"/>
      <c r="C9" s="3" t="s">
        <v>117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23</v>
      </c>
      <c r="K9" s="3"/>
      <c r="L9" s="3" t="s">
        <v>23</v>
      </c>
      <c r="M9" s="3"/>
      <c r="N9" s="3" t="s">
        <v>23</v>
      </c>
    </row>
    <row r="10" s="1" customFormat="1" ht="20.1" customHeight="1" spans="1:14">
      <c r="A10" s="3" t="s">
        <v>128</v>
      </c>
      <c r="B10" s="3" t="s">
        <v>26</v>
      </c>
      <c r="C10" s="3"/>
      <c r="D10" s="3"/>
      <c r="E10" s="3"/>
      <c r="F10" s="3"/>
      <c r="G10" s="3"/>
      <c r="H10" s="3" t="s">
        <v>129</v>
      </c>
      <c r="I10" s="3"/>
      <c r="J10" s="3"/>
      <c r="K10" s="3"/>
      <c r="L10" s="3"/>
      <c r="M10" s="3"/>
      <c r="N10" s="3"/>
    </row>
    <row r="11" s="1" customFormat="1" ht="51" customHeight="1" spans="1:14">
      <c r="A11" s="3"/>
      <c r="B11" s="12" t="s">
        <v>130</v>
      </c>
      <c r="C11" s="12"/>
      <c r="D11" s="12"/>
      <c r="E11" s="12"/>
      <c r="F11" s="12"/>
      <c r="G11" s="12"/>
      <c r="H11" s="12" t="s">
        <v>131</v>
      </c>
      <c r="I11" s="12"/>
      <c r="J11" s="12"/>
      <c r="K11" s="12"/>
      <c r="L11" s="12"/>
      <c r="M11" s="12"/>
      <c r="N11" s="12"/>
    </row>
    <row r="12" s="1" customFormat="1" ht="20.1" customHeight="1" spans="1:14">
      <c r="A12" s="61" t="s">
        <v>132</v>
      </c>
      <c r="B12" s="62" t="s">
        <v>35</v>
      </c>
      <c r="C12" s="62" t="s">
        <v>36</v>
      </c>
      <c r="D12" s="62" t="s">
        <v>37</v>
      </c>
      <c r="E12" s="62"/>
      <c r="F12" s="62"/>
      <c r="G12" s="62" t="s">
        <v>38</v>
      </c>
      <c r="H12" s="62" t="s">
        <v>39</v>
      </c>
      <c r="I12" s="62" t="s">
        <v>19</v>
      </c>
      <c r="J12" s="62"/>
      <c r="K12" s="62" t="s">
        <v>20</v>
      </c>
      <c r="L12" s="62"/>
      <c r="M12" s="62" t="s">
        <v>40</v>
      </c>
      <c r="N12" s="62"/>
    </row>
    <row r="13" s="1" customFormat="1" ht="42" customHeight="1" spans="1:15">
      <c r="A13" s="61"/>
      <c r="B13" s="62" t="s">
        <v>133</v>
      </c>
      <c r="C13" s="62" t="s">
        <v>134</v>
      </c>
      <c r="D13" s="63" t="s">
        <v>135</v>
      </c>
      <c r="E13" s="64" t="s">
        <v>136</v>
      </c>
      <c r="F13" s="65" t="s">
        <v>135</v>
      </c>
      <c r="G13" s="66" t="s">
        <v>137</v>
      </c>
      <c r="H13" s="66" t="s">
        <v>138</v>
      </c>
      <c r="I13" s="74">
        <v>13</v>
      </c>
      <c r="J13" s="74"/>
      <c r="K13" s="75">
        <v>12.94</v>
      </c>
      <c r="L13" s="75"/>
      <c r="M13" s="31" t="s">
        <v>139</v>
      </c>
      <c r="N13" s="31"/>
      <c r="O13" s="32"/>
    </row>
    <row r="14" s="1" customFormat="1" ht="20.1" customHeight="1" spans="1:14">
      <c r="A14" s="61"/>
      <c r="B14" s="62"/>
      <c r="C14" s="62" t="s">
        <v>140</v>
      </c>
      <c r="D14" s="63" t="s">
        <v>141</v>
      </c>
      <c r="E14" s="64" t="s">
        <v>142</v>
      </c>
      <c r="F14" s="65" t="s">
        <v>141</v>
      </c>
      <c r="G14" s="66" t="s">
        <v>142</v>
      </c>
      <c r="H14" s="67">
        <v>1</v>
      </c>
      <c r="I14" s="74">
        <v>13</v>
      </c>
      <c r="J14" s="74"/>
      <c r="K14" s="74">
        <v>13</v>
      </c>
      <c r="L14" s="74"/>
      <c r="M14" s="62"/>
      <c r="N14" s="62"/>
    </row>
    <row r="15" s="1" customFormat="1" ht="20.1" customHeight="1" spans="1:14">
      <c r="A15" s="61"/>
      <c r="B15" s="62"/>
      <c r="C15" s="62" t="s">
        <v>143</v>
      </c>
      <c r="D15" s="68" t="s">
        <v>144</v>
      </c>
      <c r="E15" s="69" t="s">
        <v>145</v>
      </c>
      <c r="F15" s="70" t="s">
        <v>144</v>
      </c>
      <c r="G15" s="62" t="s">
        <v>145</v>
      </c>
      <c r="H15" s="71">
        <v>1</v>
      </c>
      <c r="I15" s="74">
        <v>12</v>
      </c>
      <c r="J15" s="74"/>
      <c r="K15" s="74">
        <v>12</v>
      </c>
      <c r="L15" s="74"/>
      <c r="M15" s="62"/>
      <c r="N15" s="62"/>
    </row>
    <row r="16" s="1" customFormat="1" ht="20.1" customHeight="1" spans="1:14">
      <c r="A16" s="61"/>
      <c r="B16" s="62"/>
      <c r="C16" s="62" t="s">
        <v>146</v>
      </c>
      <c r="D16" s="68" t="s">
        <v>147</v>
      </c>
      <c r="E16" s="69" t="s">
        <v>148</v>
      </c>
      <c r="F16" s="70" t="s">
        <v>147</v>
      </c>
      <c r="G16" s="62" t="s">
        <v>149</v>
      </c>
      <c r="H16" s="71" t="s">
        <v>150</v>
      </c>
      <c r="I16" s="74">
        <v>12</v>
      </c>
      <c r="J16" s="74"/>
      <c r="K16" s="74">
        <v>12</v>
      </c>
      <c r="L16" s="74"/>
      <c r="M16" s="62"/>
      <c r="N16" s="62"/>
    </row>
    <row r="17" s="1" customFormat="1" ht="20.1" customHeight="1" spans="1:14">
      <c r="A17" s="61"/>
      <c r="B17" s="62" t="s">
        <v>151</v>
      </c>
      <c r="C17" s="62" t="s">
        <v>152</v>
      </c>
      <c r="D17" s="68" t="s">
        <v>153</v>
      </c>
      <c r="E17" s="69" t="s">
        <v>142</v>
      </c>
      <c r="F17" s="70" t="s">
        <v>153</v>
      </c>
      <c r="G17" s="62" t="s">
        <v>142</v>
      </c>
      <c r="H17" s="71">
        <v>0.9</v>
      </c>
      <c r="I17" s="74">
        <v>30</v>
      </c>
      <c r="J17" s="74"/>
      <c r="K17" s="74">
        <v>30</v>
      </c>
      <c r="L17" s="74"/>
      <c r="M17" s="62"/>
      <c r="N17" s="62"/>
    </row>
    <row r="18" s="1" customFormat="1" ht="20.1" customHeight="1" spans="1:14">
      <c r="A18" s="61"/>
      <c r="B18" s="62" t="s">
        <v>154</v>
      </c>
      <c r="C18" s="62" t="s">
        <v>155</v>
      </c>
      <c r="D18" s="68" t="s">
        <v>156</v>
      </c>
      <c r="E18" s="69" t="s">
        <v>157</v>
      </c>
      <c r="F18" s="70" t="s">
        <v>156</v>
      </c>
      <c r="G18" s="62" t="s">
        <v>157</v>
      </c>
      <c r="H18" s="71">
        <v>0.9</v>
      </c>
      <c r="I18" s="74">
        <v>10</v>
      </c>
      <c r="J18" s="74"/>
      <c r="K18" s="74">
        <v>10</v>
      </c>
      <c r="L18" s="74"/>
      <c r="M18" s="62"/>
      <c r="N18" s="62"/>
    </row>
    <row r="19" s="1" customFormat="1" ht="20.1" customHeight="1" spans="1:14">
      <c r="A19" s="72" t="s">
        <v>158</v>
      </c>
      <c r="B19" s="72"/>
      <c r="C19" s="72"/>
      <c r="D19" s="72"/>
      <c r="E19" s="72"/>
      <c r="F19" s="72"/>
      <c r="G19" s="72"/>
      <c r="H19" s="72"/>
      <c r="I19" s="76">
        <f>SUM(I13:J18)+J6</f>
        <v>100</v>
      </c>
      <c r="J19" s="76"/>
      <c r="K19" s="77">
        <f>SUM(K13:L18)+N6</f>
        <v>98.8095067264574</v>
      </c>
      <c r="L19" s="77"/>
      <c r="M19" s="36"/>
      <c r="N19" s="36"/>
    </row>
    <row r="20" s="1" customFormat="1" ht="20.1" customHeight="1" spans="1:14">
      <c r="A20" s="25" t="s">
        <v>159</v>
      </c>
      <c r="B20" s="26" t="s">
        <v>160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7"/>
    </row>
    <row r="21" s="1" customFormat="1" ht="20.1" customHeight="1" spans="1:14">
      <c r="A21" s="28" t="s">
        <v>161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="1" customFormat="1" ht="43.5" customHeight="1" spans="1:14">
      <c r="A22" s="28" t="s">
        <v>162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="1" customFormat="1" ht="30" customHeight="1" spans="1:14">
      <c r="A23" s="28" t="s">
        <v>163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ht="15.95" customHeight="1"/>
  </sheetData>
  <mergeCells count="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A19:H19"/>
    <mergeCell ref="I19:J19"/>
    <mergeCell ref="K19:L19"/>
    <mergeCell ref="M19:N19"/>
    <mergeCell ref="B20:N20"/>
    <mergeCell ref="A21:N21"/>
    <mergeCell ref="A22:N22"/>
    <mergeCell ref="A23:N23"/>
    <mergeCell ref="A10:A11"/>
    <mergeCell ref="A12:A18"/>
    <mergeCell ref="B13:B16"/>
    <mergeCell ref="E4:E5"/>
    <mergeCell ref="N4:N5"/>
    <mergeCell ref="F4:G5"/>
    <mergeCell ref="H4:I5"/>
    <mergeCell ref="J4:K5"/>
    <mergeCell ref="L4:M5"/>
    <mergeCell ref="A4:B9"/>
    <mergeCell ref="C4:D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H15" sqref="H15"/>
    </sheetView>
  </sheetViews>
  <sheetFormatPr defaultColWidth="9" defaultRowHeight="20.1" customHeight="1" outlineLevelRow="5"/>
  <cols>
    <col min="1" max="1" width="5.75" style="39" customWidth="1"/>
    <col min="2" max="2" width="27" customWidth="1"/>
    <col min="3" max="3" width="27.25" customWidth="1"/>
    <col min="4" max="4" width="11.25" customWidth="1"/>
    <col min="5" max="5" width="13.5" customWidth="1"/>
    <col min="6" max="6" width="10.8796296296296" customWidth="1"/>
    <col min="7" max="7" width="10.3796296296296" customWidth="1"/>
    <col min="8" max="8" width="11.5" customWidth="1"/>
    <col min="9" max="9" width="15.5" customWidth="1"/>
    <col min="10" max="10" width="11.1296296296296" customWidth="1"/>
    <col min="11" max="11" width="10" customWidth="1"/>
    <col min="12" max="12" width="9.62962962962963" customWidth="1"/>
  </cols>
  <sheetData>
    <row r="1" ht="45" customHeight="1" spans="1:12">
      <c r="A1" s="40" t="s">
        <v>164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="38" customFormat="1" customHeight="1" spans="1:12">
      <c r="A2" s="41" t="s">
        <v>106</v>
      </c>
      <c r="B2" s="42" t="s">
        <v>165</v>
      </c>
      <c r="C2" s="43" t="s">
        <v>108</v>
      </c>
      <c r="D2" s="44" t="s">
        <v>166</v>
      </c>
      <c r="E2" s="45"/>
      <c r="F2" s="45"/>
      <c r="G2" s="45"/>
      <c r="H2" s="45"/>
      <c r="I2" s="45"/>
      <c r="J2" s="47"/>
      <c r="K2" s="41" t="s">
        <v>110</v>
      </c>
      <c r="L2" s="41" t="s">
        <v>111</v>
      </c>
    </row>
    <row r="3" s="38" customFormat="1" customHeight="1" spans="1:12">
      <c r="A3" s="46"/>
      <c r="B3" s="42"/>
      <c r="C3" s="43"/>
      <c r="D3" s="44" t="s">
        <v>16</v>
      </c>
      <c r="E3" s="45"/>
      <c r="F3" s="45"/>
      <c r="G3" s="45"/>
      <c r="H3" s="47"/>
      <c r="I3" s="57" t="s">
        <v>112</v>
      </c>
      <c r="J3" s="57" t="s">
        <v>113</v>
      </c>
      <c r="K3" s="46"/>
      <c r="L3" s="46"/>
    </row>
    <row r="4" s="38" customFormat="1" customHeight="1" spans="1:12">
      <c r="A4" s="48"/>
      <c r="B4" s="42"/>
      <c r="C4" s="43"/>
      <c r="D4" s="43" t="s">
        <v>114</v>
      </c>
      <c r="E4" s="42" t="s">
        <v>167</v>
      </c>
      <c r="F4" s="42" t="s">
        <v>168</v>
      </c>
      <c r="G4" s="42" t="s">
        <v>169</v>
      </c>
      <c r="H4" s="42" t="s">
        <v>170</v>
      </c>
      <c r="I4" s="58"/>
      <c r="J4" s="48"/>
      <c r="K4" s="48"/>
      <c r="L4" s="46"/>
    </row>
    <row r="5" s="1" customFormat="1" customHeight="1" spans="1:12">
      <c r="A5" s="49">
        <v>1</v>
      </c>
      <c r="B5" s="50" t="s">
        <v>171</v>
      </c>
      <c r="C5" s="51" t="s">
        <v>13</v>
      </c>
      <c r="D5" s="52">
        <v>357</v>
      </c>
      <c r="E5" s="53">
        <v>357</v>
      </c>
      <c r="F5" s="53">
        <v>0</v>
      </c>
      <c r="G5" s="53">
        <v>0</v>
      </c>
      <c r="H5" s="53">
        <v>0</v>
      </c>
      <c r="I5" s="59">
        <v>356.49</v>
      </c>
      <c r="J5" s="60">
        <f>I5/D5</f>
        <v>0.998571428571429</v>
      </c>
      <c r="K5" s="59">
        <v>99.1</v>
      </c>
      <c r="L5" s="49" t="s">
        <v>23</v>
      </c>
    </row>
    <row r="6" s="1" customFormat="1" customHeight="1" spans="1:12">
      <c r="A6" s="54" t="s">
        <v>119</v>
      </c>
      <c r="B6" s="55"/>
      <c r="C6" s="56"/>
      <c r="D6" s="52">
        <v>357</v>
      </c>
      <c r="E6" s="53">
        <v>357</v>
      </c>
      <c r="F6" s="53">
        <v>0</v>
      </c>
      <c r="G6" s="53">
        <v>0</v>
      </c>
      <c r="H6" s="53">
        <v>0</v>
      </c>
      <c r="I6" s="59">
        <v>356.49</v>
      </c>
      <c r="J6" s="59" t="s">
        <v>23</v>
      </c>
      <c r="K6" s="59" t="s">
        <v>23</v>
      </c>
      <c r="L6" s="49" t="s">
        <v>23</v>
      </c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H10" sqref="H10:I10"/>
    </sheetView>
  </sheetViews>
  <sheetFormatPr defaultColWidth="9" defaultRowHeight="20.1" customHeight="1"/>
  <cols>
    <col min="1" max="1" width="14.1296296296296" customWidth="1"/>
    <col min="2" max="2" width="13.6296296296296" customWidth="1"/>
    <col min="3" max="3" width="20" customWidth="1"/>
    <col min="5" max="5" width="20.6296296296296" customWidth="1"/>
    <col min="6" max="6" width="6.25" customWidth="1"/>
    <col min="7" max="7" width="14.5" customWidth="1"/>
    <col min="8" max="8" width="13.8796296296296" customWidth="1"/>
    <col min="9" max="9" width="7.87962962962963" customWidth="1"/>
    <col min="10" max="10" width="5" customWidth="1"/>
    <col min="11" max="11" width="10.8796296296296" customWidth="1"/>
    <col min="12" max="12" width="1" customWidth="1"/>
    <col min="13" max="13" width="12.3796296296296" customWidth="1"/>
    <col min="14" max="14" width="14.1296296296296" customWidth="1"/>
  </cols>
  <sheetData>
    <row r="1" ht="48" customHeight="1" spans="1:14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customHeight="1" spans="1:14">
      <c r="A2" s="3" t="s">
        <v>165</v>
      </c>
      <c r="B2" s="3"/>
      <c r="C2" s="3" t="s">
        <v>171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3" t="s">
        <v>173</v>
      </c>
      <c r="B3" s="3"/>
      <c r="C3" s="3" t="s">
        <v>174</v>
      </c>
      <c r="D3" s="3"/>
      <c r="E3" s="3"/>
      <c r="F3" s="3"/>
      <c r="G3" s="3"/>
      <c r="H3" s="4" t="s">
        <v>121</v>
      </c>
      <c r="I3" s="4"/>
      <c r="J3" s="3" t="s">
        <v>13</v>
      </c>
      <c r="K3" s="3"/>
      <c r="L3" s="3"/>
      <c r="M3" s="3"/>
      <c r="N3" s="3"/>
    </row>
    <row r="4" s="1" customFormat="1" customHeight="1" spans="1:14">
      <c r="A4" s="3" t="s">
        <v>109</v>
      </c>
      <c r="B4" s="3"/>
      <c r="C4" s="3"/>
      <c r="D4" s="3"/>
      <c r="E4" s="3" t="s">
        <v>15</v>
      </c>
      <c r="F4" s="3" t="s">
        <v>122</v>
      </c>
      <c r="G4" s="3"/>
      <c r="H4" s="3" t="s">
        <v>123</v>
      </c>
      <c r="I4" s="3"/>
      <c r="J4" s="3" t="s">
        <v>19</v>
      </c>
      <c r="K4" s="3"/>
      <c r="L4" s="3" t="s">
        <v>124</v>
      </c>
      <c r="M4" s="3"/>
      <c r="N4" s="3" t="s">
        <v>20</v>
      </c>
    </row>
    <row r="5" s="1" customFormat="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customHeight="1" spans="1:14">
      <c r="A6" s="3"/>
      <c r="B6" s="3"/>
      <c r="C6" s="5" t="s">
        <v>125</v>
      </c>
      <c r="D6" s="5"/>
      <c r="E6" s="6">
        <v>357</v>
      </c>
      <c r="F6" s="6">
        <v>357</v>
      </c>
      <c r="G6" s="6"/>
      <c r="H6" s="7">
        <v>356.49</v>
      </c>
      <c r="I6" s="7"/>
      <c r="J6" s="3">
        <v>10</v>
      </c>
      <c r="K6" s="3"/>
      <c r="L6" s="29">
        <f>H6/F6</f>
        <v>0.998571428571429</v>
      </c>
      <c r="M6" s="29"/>
      <c r="N6" s="7">
        <f>L6*J6</f>
        <v>9.98571428571429</v>
      </c>
    </row>
    <row r="7" s="1" customFormat="1" customHeight="1" spans="1:14">
      <c r="A7" s="3"/>
      <c r="B7" s="3"/>
      <c r="C7" s="3" t="s">
        <v>175</v>
      </c>
      <c r="D7" s="3"/>
      <c r="E7" s="6">
        <v>357</v>
      </c>
      <c r="F7" s="6">
        <v>357</v>
      </c>
      <c r="G7" s="6"/>
      <c r="H7" s="7">
        <v>356.49</v>
      </c>
      <c r="I7" s="7"/>
      <c r="J7" s="3" t="s">
        <v>23</v>
      </c>
      <c r="K7" s="3"/>
      <c r="L7" s="3" t="s">
        <v>23</v>
      </c>
      <c r="M7" s="3"/>
      <c r="N7" s="3" t="s">
        <v>23</v>
      </c>
    </row>
    <row r="8" s="1" customFormat="1" customHeight="1" spans="1:14">
      <c r="A8" s="3"/>
      <c r="B8" s="3"/>
      <c r="C8" s="8" t="s">
        <v>176</v>
      </c>
      <c r="D8" s="9"/>
      <c r="E8" s="6">
        <v>0</v>
      </c>
      <c r="F8" s="10">
        <v>0</v>
      </c>
      <c r="G8" s="11"/>
      <c r="H8" s="10">
        <v>0</v>
      </c>
      <c r="I8" s="11"/>
      <c r="J8" s="3" t="s">
        <v>23</v>
      </c>
      <c r="K8" s="3"/>
      <c r="L8" s="3" t="s">
        <v>23</v>
      </c>
      <c r="M8" s="3"/>
      <c r="N8" s="3" t="s">
        <v>23</v>
      </c>
    </row>
    <row r="9" s="1" customFormat="1" customHeight="1" spans="1:14">
      <c r="A9" s="3"/>
      <c r="B9" s="3"/>
      <c r="C9" s="3" t="s">
        <v>177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23</v>
      </c>
      <c r="K9" s="3"/>
      <c r="L9" s="3" t="s">
        <v>23</v>
      </c>
      <c r="M9" s="3"/>
      <c r="N9" s="3" t="s">
        <v>23</v>
      </c>
    </row>
    <row r="10" s="1" customFormat="1" customHeight="1" spans="1:14">
      <c r="A10" s="3"/>
      <c r="B10" s="3"/>
      <c r="C10" s="3" t="s">
        <v>178</v>
      </c>
      <c r="D10" s="3"/>
      <c r="E10" s="6">
        <v>0</v>
      </c>
      <c r="F10" s="6">
        <v>0</v>
      </c>
      <c r="G10" s="6"/>
      <c r="H10" s="6">
        <v>0</v>
      </c>
      <c r="I10" s="6"/>
      <c r="J10" s="3" t="s">
        <v>23</v>
      </c>
      <c r="K10" s="3"/>
      <c r="L10" s="3" t="s">
        <v>23</v>
      </c>
      <c r="M10" s="3"/>
      <c r="N10" s="3" t="s">
        <v>23</v>
      </c>
    </row>
    <row r="11" s="1" customFormat="1" customHeight="1" spans="1:14">
      <c r="A11" s="3" t="s">
        <v>128</v>
      </c>
      <c r="B11" s="3" t="s">
        <v>26</v>
      </c>
      <c r="C11" s="3"/>
      <c r="D11" s="3"/>
      <c r="E11" s="3"/>
      <c r="F11" s="3"/>
      <c r="G11" s="3"/>
      <c r="H11" s="3" t="s">
        <v>129</v>
      </c>
      <c r="I11" s="3"/>
      <c r="J11" s="3"/>
      <c r="K11" s="3"/>
      <c r="L11" s="3"/>
      <c r="M11" s="3"/>
      <c r="N11" s="3"/>
    </row>
    <row r="12" s="1" customFormat="1" ht="45.75" customHeight="1" spans="1:14">
      <c r="A12" s="3"/>
      <c r="B12" s="12" t="s">
        <v>179</v>
      </c>
      <c r="C12" s="12"/>
      <c r="D12" s="12"/>
      <c r="E12" s="12"/>
      <c r="F12" s="12"/>
      <c r="G12" s="12"/>
      <c r="H12" s="12" t="s">
        <v>180</v>
      </c>
      <c r="I12" s="12"/>
      <c r="J12" s="12"/>
      <c r="K12" s="12"/>
      <c r="L12" s="12"/>
      <c r="M12" s="12"/>
      <c r="N12" s="12"/>
    </row>
    <row r="13" s="1" customFormat="1" customHeight="1" spans="1:14">
      <c r="A13" s="13" t="s">
        <v>132</v>
      </c>
      <c r="B13" s="3" t="s">
        <v>35</v>
      </c>
      <c r="C13" s="3" t="s">
        <v>36</v>
      </c>
      <c r="D13" s="3" t="s">
        <v>37</v>
      </c>
      <c r="E13" s="3"/>
      <c r="F13" s="3"/>
      <c r="G13" s="3" t="s">
        <v>38</v>
      </c>
      <c r="H13" s="3" t="s">
        <v>39</v>
      </c>
      <c r="I13" s="3" t="s">
        <v>19</v>
      </c>
      <c r="J13" s="3"/>
      <c r="K13" s="3" t="s">
        <v>20</v>
      </c>
      <c r="L13" s="3"/>
      <c r="M13" s="3" t="s">
        <v>40</v>
      </c>
      <c r="N13" s="3"/>
    </row>
    <row r="14" s="1" customFormat="1" ht="33.75" customHeight="1" spans="1:15">
      <c r="A14" s="13"/>
      <c r="B14" s="3" t="s">
        <v>133</v>
      </c>
      <c r="C14" s="3" t="s">
        <v>134</v>
      </c>
      <c r="D14" s="14" t="s">
        <v>181</v>
      </c>
      <c r="E14" s="15" t="s">
        <v>136</v>
      </c>
      <c r="F14" s="16" t="s">
        <v>181</v>
      </c>
      <c r="G14" s="17" t="s">
        <v>137</v>
      </c>
      <c r="H14" s="17" t="s">
        <v>182</v>
      </c>
      <c r="I14" s="30">
        <v>17</v>
      </c>
      <c r="J14" s="30"/>
      <c r="K14" s="7">
        <v>16.11</v>
      </c>
      <c r="L14" s="7"/>
      <c r="M14" s="31" t="s">
        <v>139</v>
      </c>
      <c r="N14" s="31"/>
      <c r="O14" s="32"/>
    </row>
    <row r="15" s="1" customFormat="1" customHeight="1" spans="1:15">
      <c r="A15" s="13"/>
      <c r="B15" s="3"/>
      <c r="C15" s="3" t="s">
        <v>140</v>
      </c>
      <c r="D15" s="14" t="s">
        <v>183</v>
      </c>
      <c r="E15" s="15" t="s">
        <v>184</v>
      </c>
      <c r="F15" s="16" t="s">
        <v>183</v>
      </c>
      <c r="G15" s="18">
        <v>1</v>
      </c>
      <c r="H15" s="19">
        <v>0.95</v>
      </c>
      <c r="I15" s="30">
        <v>17</v>
      </c>
      <c r="J15" s="30"/>
      <c r="K15" s="6">
        <v>17</v>
      </c>
      <c r="L15" s="6"/>
      <c r="M15" s="3"/>
      <c r="N15" s="3"/>
      <c r="O15" s="33"/>
    </row>
    <row r="16" s="1" customFormat="1" customHeight="1" spans="1:14">
      <c r="A16" s="13"/>
      <c r="B16" s="3"/>
      <c r="C16" s="3" t="s">
        <v>146</v>
      </c>
      <c r="D16" s="20" t="s">
        <v>185</v>
      </c>
      <c r="E16" s="21" t="s">
        <v>79</v>
      </c>
      <c r="F16" s="22" t="s">
        <v>185</v>
      </c>
      <c r="G16" s="3" t="s">
        <v>79</v>
      </c>
      <c r="H16" s="23">
        <v>1</v>
      </c>
      <c r="I16" s="6">
        <v>16</v>
      </c>
      <c r="J16" s="6"/>
      <c r="K16" s="6">
        <v>16</v>
      </c>
      <c r="L16" s="6"/>
      <c r="M16" s="3"/>
      <c r="N16" s="3"/>
    </row>
    <row r="17" s="1" customFormat="1" customHeight="1" spans="1:14">
      <c r="A17" s="13"/>
      <c r="B17" s="3" t="s">
        <v>151</v>
      </c>
      <c r="C17" s="3" t="s">
        <v>152</v>
      </c>
      <c r="D17" s="20" t="s">
        <v>186</v>
      </c>
      <c r="E17" s="21" t="s">
        <v>187</v>
      </c>
      <c r="F17" s="22" t="s">
        <v>186</v>
      </c>
      <c r="G17" s="3" t="s">
        <v>187</v>
      </c>
      <c r="H17" s="23">
        <v>1</v>
      </c>
      <c r="I17" s="6">
        <v>15</v>
      </c>
      <c r="J17" s="6"/>
      <c r="K17" s="6">
        <v>15</v>
      </c>
      <c r="L17" s="6"/>
      <c r="M17" s="3"/>
      <c r="N17" s="3"/>
    </row>
    <row r="18" s="1" customFormat="1" customHeight="1" spans="1:14">
      <c r="A18" s="13"/>
      <c r="B18" s="3"/>
      <c r="C18" s="3" t="s">
        <v>188</v>
      </c>
      <c r="D18" s="20" t="s">
        <v>189</v>
      </c>
      <c r="E18" s="21" t="s">
        <v>190</v>
      </c>
      <c r="F18" s="22" t="s">
        <v>189</v>
      </c>
      <c r="G18" s="3" t="s">
        <v>190</v>
      </c>
      <c r="H18" s="23">
        <v>1</v>
      </c>
      <c r="I18" s="6">
        <v>15</v>
      </c>
      <c r="J18" s="6"/>
      <c r="K18" s="6">
        <v>15</v>
      </c>
      <c r="L18" s="6"/>
      <c r="M18" s="3"/>
      <c r="N18" s="3"/>
    </row>
    <row r="19" s="1" customFormat="1" customHeight="1" spans="1:14">
      <c r="A19" s="13"/>
      <c r="B19" s="3" t="s">
        <v>154</v>
      </c>
      <c r="C19" s="3" t="s">
        <v>155</v>
      </c>
      <c r="D19" s="20" t="s">
        <v>191</v>
      </c>
      <c r="E19" s="21" t="s">
        <v>192</v>
      </c>
      <c r="F19" s="22" t="s">
        <v>191</v>
      </c>
      <c r="G19" s="3" t="s">
        <v>67</v>
      </c>
      <c r="H19" s="23">
        <v>0.9</v>
      </c>
      <c r="I19" s="6">
        <v>10</v>
      </c>
      <c r="J19" s="6"/>
      <c r="K19" s="6">
        <v>10</v>
      </c>
      <c r="L19" s="6"/>
      <c r="M19" s="3"/>
      <c r="N19" s="3"/>
    </row>
    <row r="20" s="1" customFormat="1" customHeight="1" spans="1:14">
      <c r="A20" s="24" t="s">
        <v>158</v>
      </c>
      <c r="B20" s="24"/>
      <c r="C20" s="24"/>
      <c r="D20" s="24"/>
      <c r="E20" s="24"/>
      <c r="F20" s="24"/>
      <c r="G20" s="24"/>
      <c r="H20" s="24"/>
      <c r="I20" s="34">
        <f>SUM(I14:J19)+J6</f>
        <v>100</v>
      </c>
      <c r="J20" s="34"/>
      <c r="K20" s="35">
        <f>SUM(K14:L19)+N6</f>
        <v>99.0957142857143</v>
      </c>
      <c r="L20" s="35"/>
      <c r="M20" s="36"/>
      <c r="N20" s="36"/>
    </row>
    <row r="21" s="1" customFormat="1" customHeight="1" spans="1:14">
      <c r="A21" s="25" t="s">
        <v>159</v>
      </c>
      <c r="B21" s="26" t="s">
        <v>160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7"/>
    </row>
    <row r="22" s="1" customFormat="1" customHeight="1" spans="1:14">
      <c r="A22" s="28" t="s">
        <v>193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="1" customFormat="1" ht="35.25" customHeight="1" spans="1:14">
      <c r="A23" s="28" t="s">
        <v>194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="1" customFormat="1" ht="35.25" customHeight="1" spans="1:14">
      <c r="A24" s="28" t="s">
        <v>195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="1" customFormat="1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1:A12"/>
    <mergeCell ref="A13:A19"/>
    <mergeCell ref="B14:B16"/>
    <mergeCell ref="B17:B18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省级部门整体支出绩效自评表</vt:lpstr>
      <vt:lpstr>部门预算项目支出绩效自评结果汇总表</vt:lpstr>
      <vt:lpstr>业务费（本级）项目支出绩效自评表</vt:lpstr>
      <vt:lpstr>省对市县转移支付绩效自评结果汇总表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橘子bz6l) 6yair</cp:lastModifiedBy>
  <dcterms:created xsi:type="dcterms:W3CDTF">2018-12-06T00:45:00Z</dcterms:created>
  <cp:lastPrinted>2020-03-13T02:25:00Z</cp:lastPrinted>
  <dcterms:modified xsi:type="dcterms:W3CDTF">2023-09-12T09:13:42Z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9B6DF75538FF4DFD8B5310BC2E1119BD_13</vt:lpwstr>
  </property>
</Properties>
</file>