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王腊梅\Desktop\2021年度金塔县人民法院部门预算绩效执行情况自评报表（终稿）—2022.2.23\"/>
    </mc:Choice>
  </mc:AlternateContent>
  <xr:revisionPtr revIDLastSave="0" documentId="13_ncr:1_{5B47FB1F-2A7F-484C-A5FF-E466D2AB16CF}" xr6:coauthVersionLast="47" xr6:coauthVersionMax="47" xr10:uidLastSave="{00000000-0000-0000-0000-000000000000}"/>
  <bookViews>
    <workbookView xWindow="-120" yWindow="-120" windowWidth="29040" windowHeight="15840" tabRatio="989" xr2:uid="{00000000-000D-0000-FFFF-FFFF00000000}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14" r:id="rId4"/>
    <sheet name="业务费" sheetId="13" r:id="rId5"/>
    <sheet name="法庭运维费" sheetId="2" r:id="rId6"/>
    <sheet name="省对市县转移支付绩效自评结果汇总表" sheetId="15" r:id="rId7"/>
    <sheet name="中央政法转移支付资金" sheetId="3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4" l="1"/>
  <c r="G7" i="14"/>
  <c r="F7" i="14"/>
  <c r="E7" i="14"/>
  <c r="D7" i="14"/>
  <c r="N6" i="3"/>
  <c r="K27" i="3"/>
  <c r="K25" i="2"/>
  <c r="K31" i="13"/>
  <c r="I4" i="4"/>
  <c r="H51" i="4"/>
  <c r="E15" i="4"/>
  <c r="E14" i="4"/>
  <c r="D5" i="4"/>
  <c r="E4" i="4"/>
  <c r="C4" i="4"/>
  <c r="G18" i="3"/>
</calcChain>
</file>

<file path=xl/sharedStrings.xml><?xml version="1.0" encoding="utf-8"?>
<sst xmlns="http://schemas.openxmlformats.org/spreadsheetml/2006/main" count="421" uniqueCount="259">
  <si>
    <r>
      <rPr>
        <b/>
        <sz val="36"/>
        <color theme="1"/>
        <rFont val="宋体"/>
        <family val="3"/>
        <charset val="134"/>
        <scheme val="minor"/>
      </rPr>
      <t>2021年度省级预算执行情况绩效自评报表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</si>
  <si>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</si>
  <si>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</si>
  <si>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</si>
  <si>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</si>
  <si>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>四、省对市县转移支付支出绩效自评结果汇总表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</si>
  <si>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</si>
  <si>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</si>
  <si>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</si>
  <si>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</si>
  <si>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</si>
  <si>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</si>
  <si>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</si>
  <si>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</si>
  <si>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</si>
  <si>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</si>
  <si>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</si>
  <si>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</si>
  <si>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</si>
  <si>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</si>
  <si>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</si>
  <si>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</si>
  <si>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</si>
  <si>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</si>
  <si>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</si>
  <si>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</si>
  <si>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</si>
  <si>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</si>
  <si>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</si>
  <si>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</si>
  <si>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</si>
  <si>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</si>
  <si>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</si>
  <si>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</si>
  <si>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</si>
  <si>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</si>
  <si>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</si>
  <si>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</si>
  <si>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</si>
  <si>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</si>
  <si>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</si>
  <si>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</si>
  <si>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</si>
  <si>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</si>
  <si>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</si>
  <si>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合    计</t>
  </si>
  <si>
    <t>项目名称</t>
  </si>
  <si>
    <t>主管部门</t>
  </si>
  <si>
    <t>项目资金（万元）</t>
  </si>
  <si>
    <t xml:space="preserve">  其他资金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</si>
  <si>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</si>
  <si>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</si>
  <si>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</si>
  <si>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</si>
  <si>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</si>
  <si>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</si>
  <si>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</si>
  <si>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</si>
  <si>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</si>
  <si>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</si>
  <si>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</si>
  <si>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效益指标</t>
  </si>
  <si>
    <t>满意度指标</t>
  </si>
  <si>
    <t>总分</t>
  </si>
  <si>
    <t>转移支付名称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</si>
  <si>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</si>
  <si>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</si>
  <si>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</si>
  <si>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</si>
  <si>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</si>
  <si>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 xml:space="preserve">  1.业务费项目绩效自评表</t>
    <phoneticPr fontId="18" type="noConversion"/>
  </si>
  <si>
    <t xml:space="preserve">  2.法庭运维费项目绩效自评表</t>
    <phoneticPr fontId="18" type="noConversion"/>
  </si>
  <si>
    <t>≤100%</t>
    <phoneticPr fontId="18" type="noConversion"/>
  </si>
  <si>
    <t>≤0%</t>
    <phoneticPr fontId="18" type="noConversion"/>
  </si>
  <si>
    <t>健全</t>
    <phoneticPr fontId="18" type="noConversion"/>
  </si>
  <si>
    <t>规范</t>
    <phoneticPr fontId="18" type="noConversion"/>
  </si>
  <si>
    <t>法庭运维费</t>
    <phoneticPr fontId="18" type="noConversion"/>
  </si>
  <si>
    <t>甘肃省高级人民法院</t>
    <phoneticPr fontId="18" type="noConversion"/>
  </si>
  <si>
    <t>业务费</t>
    <phoneticPr fontId="20" type="noConversion"/>
  </si>
  <si>
    <t>中央政法转移支付资金</t>
    <phoneticPr fontId="18" type="noConversion"/>
  </si>
  <si>
    <r>
      <t>目标1：始终坚持执法办案第一要务，依法履行审判职责，促进社会和谐，维护公平正义，推动经济社会健康发展，确保法定审限内结案率达到90%</t>
    </r>
    <r>
      <rPr>
        <sz val="10.5"/>
        <color rgb="FF000000"/>
        <rFont val="宋体"/>
        <family val="3"/>
        <charset val="134"/>
      </rPr>
      <t>以上，执结率达到</t>
    </r>
    <r>
      <rPr>
        <sz val="10.5"/>
        <color rgb="FF000000"/>
        <rFont val="宋体"/>
        <family val="3"/>
        <charset val="134"/>
      </rPr>
      <t>90%</t>
    </r>
    <r>
      <rPr>
        <sz val="10.5"/>
        <color rgb="FF000000"/>
        <rFont val="宋体"/>
        <family val="3"/>
        <charset val="134"/>
      </rPr>
      <t>以上。</t>
    </r>
    <phoneticPr fontId="18" type="noConversion"/>
  </si>
  <si>
    <t>目标1完成情况：我院紧紧围绕“努力让人民群众在每一个司法案件中感受到公平正义”的目标，坚持服务大局、司法为民、公正司法，忠实履行宪法和法律赋予的职责，2021年全院共受理各类案件5134件，审（执）结4977件，在疫情影响的大环境下，结案率同比增长0.42%，达到96.94%，案件法定审限内结案率100%，多项审判执行质效指标稳居全市、全省前列。</t>
    <phoneticPr fontId="18" type="noConversion"/>
  </si>
  <si>
    <t>目标2完成情况：我院抓实干警能力提升，共组织法官和司法辅助人员参加各类培训59期262人次，开展司法警察实战化集训15天。</t>
    <phoneticPr fontId="18" type="noConversion"/>
  </si>
  <si>
    <t>金塔县人民法院</t>
    <phoneticPr fontId="18" type="noConversion"/>
  </si>
  <si>
    <r>
      <t>2021年</t>
    </r>
    <r>
      <rPr>
        <b/>
        <u/>
        <sz val="20"/>
        <color theme="1"/>
        <rFont val="宋体"/>
        <family val="3"/>
        <charset val="134"/>
      </rPr>
      <t xml:space="preserve">金塔县人民法院  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20" type="noConversion"/>
  </si>
  <si>
    <t>金塔县人民法院</t>
    <phoneticPr fontId="20" type="noConversion"/>
  </si>
  <si>
    <t>2020年度办案业务费预算数105万元。案件一年比一年增加的情况下办案业务经费高。最终的绩效目标是节约资金，做好审判业务，保证审判办案质量，提升办案效率，平息民间纠纷。</t>
    <phoneticPr fontId="20" type="noConversion"/>
  </si>
  <si>
    <t>审（执）结案件数（件）</t>
    <phoneticPr fontId="20" type="noConversion"/>
  </si>
  <si>
    <t>受理案件数（件）</t>
    <phoneticPr fontId="20" type="noConversion"/>
  </si>
  <si>
    <t>发回重审率（%）</t>
    <phoneticPr fontId="20" type="noConversion"/>
  </si>
  <si>
    <t>一审案件改判率（%）</t>
    <phoneticPr fontId="20" type="noConversion"/>
  </si>
  <si>
    <t>当庭裁判率（%）</t>
    <phoneticPr fontId="20" type="noConversion"/>
  </si>
  <si>
    <t>简易程序适用率（%）</t>
    <phoneticPr fontId="20" type="noConversion"/>
  </si>
  <si>
    <t>人均办案支出（元）</t>
    <phoneticPr fontId="20" type="noConversion"/>
  </si>
  <si>
    <t>执行案件实际到位率（%）</t>
    <phoneticPr fontId="20" type="noConversion"/>
  </si>
  <si>
    <t>服判息诉率（%）</t>
    <phoneticPr fontId="20" type="noConversion"/>
  </si>
  <si>
    <t>民事案件调解撤诉率（%）</t>
    <phoneticPr fontId="20" type="noConversion"/>
  </si>
  <si>
    <t>法院环境满意度（%）</t>
    <phoneticPr fontId="20" type="noConversion"/>
  </si>
  <si>
    <t>部门协作率（%）</t>
    <phoneticPr fontId="20" type="noConversion"/>
  </si>
  <si>
    <t>资金使用规范率（%）</t>
    <phoneticPr fontId="20" type="noConversion"/>
  </si>
  <si>
    <t>干警培训满意度（%）</t>
    <phoneticPr fontId="20" type="noConversion"/>
  </si>
  <si>
    <t>配套设备到位率（%）</t>
    <phoneticPr fontId="20" type="noConversion"/>
  </si>
  <si>
    <t>服务对象满意度（%）</t>
    <phoneticPr fontId="20" type="noConversion"/>
  </si>
  <si>
    <t>信息共享率（%）</t>
    <phoneticPr fontId="20" type="noConversion"/>
  </si>
  <si>
    <t>办案人员满意度（%）</t>
    <phoneticPr fontId="20" type="noConversion"/>
  </si>
  <si>
    <t>≥3500</t>
    <phoneticPr fontId="20" type="noConversion"/>
  </si>
  <si>
    <t>数量指标</t>
    <phoneticPr fontId="20" type="noConversion"/>
  </si>
  <si>
    <t>质量指标</t>
    <phoneticPr fontId="20" type="noConversion"/>
  </si>
  <si>
    <t>时效指标</t>
    <phoneticPr fontId="20" type="noConversion"/>
  </si>
  <si>
    <t>成本指标</t>
    <phoneticPr fontId="20" type="noConversion"/>
  </si>
  <si>
    <t>经济效益指标</t>
    <phoneticPr fontId="20" type="noConversion"/>
  </si>
  <si>
    <t>社会效益指标</t>
    <phoneticPr fontId="20" type="noConversion"/>
  </si>
  <si>
    <t>生态效益指标</t>
    <phoneticPr fontId="20" type="noConversion"/>
  </si>
  <si>
    <t>可持续影响指标</t>
    <phoneticPr fontId="20" type="noConversion"/>
  </si>
  <si>
    <t>服务对象满意度指标</t>
    <phoneticPr fontId="20" type="noConversion"/>
  </si>
  <si>
    <r>
      <t>2021年</t>
    </r>
    <r>
      <rPr>
        <b/>
        <u/>
        <sz val="20"/>
        <color theme="1"/>
        <rFont val="宋体"/>
        <family val="3"/>
        <charset val="134"/>
      </rPr>
      <t xml:space="preserve">金塔县人民法院  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18" type="noConversion"/>
  </si>
  <si>
    <t>切实为基层法庭辖区人民群众解决讼争提供便利，提升当地群众对中东、东坝、鼎新法庭办案办公提条件的满意度，维护人民法庭的庄严形象，维护公平正义。</t>
    <phoneticPr fontId="18" type="noConversion"/>
  </si>
  <si>
    <t>案件受理数（件）</t>
    <phoneticPr fontId="18" type="noConversion"/>
  </si>
  <si>
    <t>案件审（执）结数</t>
    <phoneticPr fontId="18" type="noConversion"/>
  </si>
  <si>
    <t>一审案件发还率</t>
    <phoneticPr fontId="18" type="noConversion"/>
  </si>
  <si>
    <t>一审案件改判率</t>
    <phoneticPr fontId="18" type="noConversion"/>
  </si>
  <si>
    <t>简易程序适用率</t>
    <phoneticPr fontId="18" type="noConversion"/>
  </si>
  <si>
    <t>当庭裁判率</t>
    <phoneticPr fontId="18" type="noConversion"/>
  </si>
  <si>
    <t>服判息诉率</t>
    <phoneticPr fontId="18" type="noConversion"/>
  </si>
  <si>
    <t>法庭环境满意度</t>
    <phoneticPr fontId="18" type="noConversion"/>
  </si>
  <si>
    <t>干警培训满意度</t>
    <phoneticPr fontId="18" type="noConversion"/>
  </si>
  <si>
    <t>配套设施到位率</t>
    <phoneticPr fontId="18" type="noConversion"/>
  </si>
  <si>
    <t>部门协作率</t>
    <phoneticPr fontId="18" type="noConversion"/>
  </si>
  <si>
    <t>办案人员满意度</t>
    <phoneticPr fontId="18" type="noConversion"/>
  </si>
  <si>
    <t>数量指标</t>
    <phoneticPr fontId="18" type="noConversion"/>
  </si>
  <si>
    <t>质量指标</t>
    <phoneticPr fontId="18" type="noConversion"/>
  </si>
  <si>
    <t>时效指标</t>
    <phoneticPr fontId="18" type="noConversion"/>
  </si>
  <si>
    <t>社会效益指标</t>
    <phoneticPr fontId="18" type="noConversion"/>
  </si>
  <si>
    <t>生态效益指标</t>
    <phoneticPr fontId="18" type="noConversion"/>
  </si>
  <si>
    <t>可持续影响指标</t>
    <phoneticPr fontId="18" type="noConversion"/>
  </si>
  <si>
    <t>服务对象满意度指标</t>
    <phoneticPr fontId="18" type="noConversion"/>
  </si>
  <si>
    <t>通过政法转移支付资金，建立起新型的更加完善的法院经费保障机制，以确保法院依法履行职责。保障法院完成2021年各类案件的审判、执行工作，完成2021年法院计划内信息网络建设和设备的更新换代。</t>
    <phoneticPr fontId="18" type="noConversion"/>
  </si>
  <si>
    <t>年度受理案件数（件）</t>
    <phoneticPr fontId="18" type="noConversion"/>
  </si>
  <si>
    <t>年度审（执）结案件数（件）</t>
    <phoneticPr fontId="18" type="noConversion"/>
  </si>
  <si>
    <t>年度发回重审率（%）</t>
    <phoneticPr fontId="18" type="noConversion"/>
  </si>
  <si>
    <t>年度一审案件改判率（%）</t>
    <phoneticPr fontId="18" type="noConversion"/>
  </si>
  <si>
    <t>年度当庭裁判率（%）</t>
    <phoneticPr fontId="18" type="noConversion"/>
  </si>
  <si>
    <t>年度人均办案支出（元）</t>
    <phoneticPr fontId="18" type="noConversion"/>
  </si>
  <si>
    <t>民事案件调撤率（%）</t>
    <phoneticPr fontId="18" type="noConversion"/>
  </si>
  <si>
    <t>年度服判息诉率（%）</t>
    <phoneticPr fontId="18" type="noConversion"/>
  </si>
  <si>
    <t>法院办案环境满意度（%）</t>
    <phoneticPr fontId="18" type="noConversion"/>
  </si>
  <si>
    <t>配套办案设施到位率（%）</t>
    <phoneticPr fontId="18" type="noConversion"/>
  </si>
  <si>
    <t>年度部门协作率（%）</t>
    <phoneticPr fontId="18" type="noConversion"/>
  </si>
  <si>
    <t>年度干警培训满意度（%）</t>
    <phoneticPr fontId="18" type="noConversion"/>
  </si>
  <si>
    <t>年度办案人员满意度（%）</t>
    <phoneticPr fontId="18" type="noConversion"/>
  </si>
  <si>
    <t>成本指标</t>
    <phoneticPr fontId="18" type="noConversion"/>
  </si>
  <si>
    <t xml:space="preserve">                                 编报部门（单位公章）：金塔县人民法院</t>
    <phoneticPr fontId="18" type="noConversion"/>
  </si>
  <si>
    <r>
      <t>2021年</t>
    </r>
    <r>
      <rPr>
        <b/>
        <u/>
        <sz val="20"/>
        <color rgb="FF000000"/>
        <rFont val="宋体"/>
        <family val="3"/>
        <charset val="134"/>
      </rPr>
      <t xml:space="preserve">   金塔县人民法院   </t>
    </r>
    <r>
      <rPr>
        <b/>
        <sz val="20"/>
        <color rgb="FF000000"/>
        <rFont val="宋体"/>
        <family val="3"/>
        <charset val="134"/>
      </rPr>
      <t>部门（单位）整体支出绩效自评表</t>
    </r>
    <phoneticPr fontId="18" type="noConversion"/>
  </si>
  <si>
    <t>目标3：不断拓展司法公开的广度和深度，增强公开的质量和效果，满足人民群众多元化的司法需求，有效促进司法公正，提升司法透明度和司法公信力，确保2021年裁判文书应上尽上率达到100%，庭审直播率达到40%。</t>
    <phoneticPr fontId="18" type="noConversion"/>
  </si>
  <si>
    <t>目标3完成情况：积极创新信息载体，强化辩证思维方式，统筹协调审判流程公开、裁判文书公开、执行信息公开、法院庭审公开等举措，公开上网裁判文书2145份，庭审直播案件1002件，裁判文书应上尽上率达100%，庭审直播率达到56.64%。</t>
    <phoneticPr fontId="18" type="noConversion"/>
  </si>
  <si>
    <t>目标5：改善办公办案条件，不断完善基础设施建设，采购各类办公设备，提高办案效率。</t>
    <phoneticPr fontId="18" type="noConversion"/>
  </si>
  <si>
    <t>基建工程暂未完工，按进度无法支付剩余款项，我单位将在下一年度基建工程完工后，按照合同约定付款进度支付剩余资金。</t>
    <phoneticPr fontId="18" type="noConversion"/>
  </si>
  <si>
    <t>履职效果</t>
  </si>
  <si>
    <t>部门履职目标</t>
  </si>
  <si>
    <t>产出数量指标1-刑事案件结案率</t>
    <phoneticPr fontId="18" type="noConversion"/>
  </si>
  <si>
    <r>
      <t>≥9</t>
    </r>
    <r>
      <rPr>
        <sz val="10.5"/>
        <color rgb="FF000000"/>
        <rFont val="宋体"/>
        <family val="3"/>
        <charset val="134"/>
      </rPr>
      <t>0%</t>
    </r>
    <phoneticPr fontId="18" type="noConversion"/>
  </si>
  <si>
    <t>产出数量指标2-民商事案件结案率</t>
    <phoneticPr fontId="18" type="noConversion"/>
  </si>
  <si>
    <t>产出数量指标3-行政案件结案率</t>
    <phoneticPr fontId="18" type="noConversion"/>
  </si>
  <si>
    <t>产出数量指标4-执行案件结案率</t>
    <phoneticPr fontId="18" type="noConversion"/>
  </si>
  <si>
    <t>产出数量指标5-培训工作完成率</t>
    <phoneticPr fontId="18" type="noConversion"/>
  </si>
  <si>
    <t>产出数量指标6-维修改造项目完成率</t>
    <phoneticPr fontId="18" type="noConversion"/>
  </si>
  <si>
    <t>产出数量指标7-年度资产采购完成率</t>
    <phoneticPr fontId="18" type="noConversion"/>
  </si>
  <si>
    <t>产出质量指标1-一审服判息诉率</t>
    <phoneticPr fontId="18" type="noConversion"/>
  </si>
  <si>
    <t>≤5%</t>
    <phoneticPr fontId="18" type="noConversion"/>
  </si>
  <si>
    <t>产出质量指标3-培训考核通过率</t>
    <phoneticPr fontId="18" type="noConversion"/>
  </si>
  <si>
    <t>产出质量指标4-维修改造验收合格率</t>
    <phoneticPr fontId="18" type="noConversion"/>
  </si>
  <si>
    <t>产出质量指标5-资产采购验收合格率</t>
    <phoneticPr fontId="18" type="noConversion"/>
  </si>
  <si>
    <t>产出时效指标1-法定审限内结案率</t>
    <phoneticPr fontId="18" type="noConversion"/>
  </si>
  <si>
    <r>
      <t>≥9</t>
    </r>
    <r>
      <rPr>
        <sz val="10.5"/>
        <color rgb="FF000000"/>
        <rFont val="宋体"/>
        <family val="3"/>
        <charset val="134"/>
      </rPr>
      <t>5</t>
    </r>
    <r>
      <rPr>
        <sz val="10.5"/>
        <color rgb="FF000000"/>
        <rFont val="宋体"/>
        <family val="3"/>
        <charset val="134"/>
      </rPr>
      <t>%</t>
    </r>
    <phoneticPr fontId="18" type="noConversion"/>
  </si>
  <si>
    <t>产出时效指标2-培训开展及时性</t>
    <phoneticPr fontId="18" type="noConversion"/>
  </si>
  <si>
    <t>及时</t>
    <phoneticPr fontId="18" type="noConversion"/>
  </si>
  <si>
    <t>产出时效指标3-维修改造及时性</t>
  </si>
  <si>
    <t>产出时效指标4-资产采购及时性</t>
    <phoneticPr fontId="18" type="noConversion"/>
  </si>
  <si>
    <t>产出成本指标-成本控制情况</t>
    <phoneticPr fontId="18" type="noConversion"/>
  </si>
  <si>
    <t>在预算范围内</t>
    <phoneticPr fontId="18" type="noConversion"/>
  </si>
  <si>
    <t>部门效果目标</t>
  </si>
  <si>
    <t>社会效益指标1-民事案件调解撤诉率</t>
    <phoneticPr fontId="18" type="noConversion"/>
  </si>
  <si>
    <r>
      <t>≥3</t>
    </r>
    <r>
      <rPr>
        <sz val="10.5"/>
        <color rgb="FF000000"/>
        <rFont val="宋体"/>
        <family val="3"/>
        <charset val="134"/>
      </rPr>
      <t>0%</t>
    </r>
    <phoneticPr fontId="18" type="noConversion"/>
  </si>
  <si>
    <t>社会效益指标2-庭审直播率</t>
    <phoneticPr fontId="18" type="noConversion"/>
  </si>
  <si>
    <r>
      <t>≥4</t>
    </r>
    <r>
      <rPr>
        <sz val="10.5"/>
        <color rgb="FF000000"/>
        <rFont val="宋体"/>
        <family val="3"/>
        <charset val="134"/>
      </rPr>
      <t>0%</t>
    </r>
    <phoneticPr fontId="18" type="noConversion"/>
  </si>
  <si>
    <t>社会效益指标3-当庭裁判率</t>
    <phoneticPr fontId="18" type="noConversion"/>
  </si>
  <si>
    <r>
      <t>≥5</t>
    </r>
    <r>
      <rPr>
        <sz val="10.5"/>
        <color rgb="FF000000"/>
        <rFont val="宋体"/>
        <family val="3"/>
        <charset val="134"/>
      </rPr>
      <t>0%</t>
    </r>
    <phoneticPr fontId="18" type="noConversion"/>
  </si>
  <si>
    <t>社会影响</t>
  </si>
  <si>
    <t>单位获奖情况</t>
  </si>
  <si>
    <t>有</t>
    <phoneticPr fontId="18" type="noConversion"/>
  </si>
  <si>
    <t>违法违纪情况</t>
  </si>
  <si>
    <t>无</t>
    <phoneticPr fontId="18" type="noConversion"/>
  </si>
  <si>
    <t>能力建设</t>
  </si>
  <si>
    <t>长效管理</t>
  </si>
  <si>
    <t>中期规划建设完备程度</t>
    <phoneticPr fontId="18" type="noConversion"/>
  </si>
  <si>
    <t>完备</t>
    <phoneticPr fontId="18" type="noConversion"/>
  </si>
  <si>
    <t>组织建设</t>
  </si>
  <si>
    <t>党建工作开展规律性</t>
    <phoneticPr fontId="18" type="noConversion"/>
  </si>
  <si>
    <t>规律</t>
    <phoneticPr fontId="18" type="noConversion"/>
  </si>
  <si>
    <t>档案管理</t>
  </si>
  <si>
    <t>档案管理完备性</t>
    <phoneticPr fontId="18" type="noConversion"/>
  </si>
  <si>
    <t>服务对象满意度</t>
  </si>
  <si>
    <t>服务对象的满意度</t>
    <phoneticPr fontId="18" type="noConversion"/>
  </si>
  <si>
    <t>人民群众满意度</t>
    <phoneticPr fontId="18" type="noConversion"/>
  </si>
  <si>
    <t>≥80%</t>
    <phoneticPr fontId="18" type="noConversion"/>
  </si>
  <si>
    <t xml:space="preserve">  1.中央政法转移支付资金项目绩效自评表</t>
    <phoneticPr fontId="18" type="noConversion"/>
  </si>
  <si>
    <t>≥3800</t>
    <phoneticPr fontId="20" type="noConversion"/>
  </si>
  <si>
    <t>≥95%</t>
    <phoneticPr fontId="20" type="noConversion"/>
  </si>
  <si>
    <t>≥80%</t>
    <phoneticPr fontId="20" type="noConversion"/>
  </si>
  <si>
    <t>≥20%</t>
    <phoneticPr fontId="20" type="noConversion"/>
  </si>
  <si>
    <t>≥90%</t>
    <phoneticPr fontId="20" type="noConversion"/>
  </si>
  <si>
    <t>≥30%</t>
    <phoneticPr fontId="20" type="noConversion"/>
  </si>
  <si>
    <t>≥100%</t>
    <phoneticPr fontId="20" type="noConversion"/>
  </si>
  <si>
    <t>≤3%</t>
    <phoneticPr fontId="20" type="noConversion"/>
  </si>
  <si>
    <t>≤4%</t>
    <phoneticPr fontId="20" type="noConversion"/>
  </si>
  <si>
    <t>≤50000</t>
    <phoneticPr fontId="20" type="noConversion"/>
  </si>
  <si>
    <t>达到目标值，由于案件审判类指标年初无法预测，无法科学设定目标值。</t>
    <phoneticPr fontId="20" type="noConversion"/>
  </si>
  <si>
    <t>≥600</t>
    <phoneticPr fontId="18" type="noConversion"/>
  </si>
  <si>
    <t>≥400</t>
    <phoneticPr fontId="18" type="noConversion"/>
  </si>
  <si>
    <t>≥90%</t>
    <phoneticPr fontId="18" type="noConversion"/>
  </si>
  <si>
    <t>≥95%</t>
    <phoneticPr fontId="18" type="noConversion"/>
  </si>
  <si>
    <t>≤3%</t>
    <phoneticPr fontId="18" type="noConversion"/>
  </si>
  <si>
    <t>≥3800</t>
    <phoneticPr fontId="18" type="noConversion"/>
  </si>
  <si>
    <t>≥3500</t>
    <phoneticPr fontId="18" type="noConversion"/>
  </si>
  <si>
    <t>≥30%</t>
    <phoneticPr fontId="18" type="noConversion"/>
  </si>
  <si>
    <t>≤4%</t>
    <phoneticPr fontId="18" type="noConversion"/>
  </si>
  <si>
    <t>≤50000</t>
    <phoneticPr fontId="18" type="noConversion"/>
  </si>
  <si>
    <t>通过做好物业管理、各类办公费用报销等工作，保障司法服务有效运行，全年受理各类案件5134件，结案4977件,结案率为96.94%，法定审限内结案率100%，强化了审判职能，更好的履行了审判职责，为社会发展提供了司法保障。</t>
    <phoneticPr fontId="18" type="noConversion"/>
  </si>
  <si>
    <r>
      <t>目标4完成情况：强化“一站式”多元解纷，引导鼓励当事人选择非诉讼方式解决纠纷，成功调解各类案件684件，适用简易程序和小额诉讼程序办理案件2711件，降低诉讼成本，减轻群众诉累。</t>
    </r>
    <r>
      <rPr>
        <sz val="10.5"/>
        <color theme="1"/>
        <rFont val="宋体"/>
        <family val="3"/>
        <charset val="134"/>
      </rPr>
      <t>加强诉调对接，落实案件繁简分流，强化人民调解工作室和律师调解工作室职能，聘任特邀调解员16名，充分发挥人民调解作用，切实提高司法效率，2021年度民事案件调解撤诉率达31.12%。</t>
    </r>
    <phoneticPr fontId="18" type="noConversion"/>
  </si>
  <si>
    <t>目标2：持续强化执法队伍能力建设，组织干警参加各类培训教育50期以上，切实提高队伍素质和履职能力。</t>
    <phoneticPr fontId="18" type="noConversion"/>
  </si>
  <si>
    <t>目标4：不断加强诉调对接，落实案件繁简分流，聘任特邀调解员若干名，充分发挥人民调解作用，确保2021年度民事案件调解撤诉率达30%以上，切实提高司法效率。</t>
    <phoneticPr fontId="18" type="noConversion"/>
  </si>
  <si>
    <t xml:space="preserve">2021年法庭运维费致力于维护法庭基础设施正常运行，一是及时支付物业费、水电费，保障法庭保洁工作、绿化工作等按时完成；二是对损坏的设备及时进行维修，保障日常工作正常运转，提供更加良好的审判环境。 </t>
    <phoneticPr fontId="18" type="noConversion"/>
  </si>
  <si>
    <t>产出质量指标6-培训考核通过率</t>
    <phoneticPr fontId="18" type="noConversion"/>
  </si>
  <si>
    <t xml:space="preserve">                                 编报日期：2022年2月9日</t>
    <phoneticPr fontId="18" type="noConversion"/>
  </si>
  <si>
    <t xml:space="preserve">                                 联系人及电话：李巧琳 19993725335   </t>
    <phoneticPr fontId="18" type="noConversion"/>
  </si>
  <si>
    <t>通过使用政法转移支付资金，建立起新型的更加完善的法院经费保障机制，保障司法服务有效运行，确保法院依法履行职责，全年受理各类案件5134件，结案4977件,法定审限内结案率100%，更好的履行了审判职责，为社会发展提供了司法保障。</t>
    <phoneticPr fontId="18" type="noConversion"/>
  </si>
  <si>
    <t>产出质量指标2-一审判决案件改判发回重审率</t>
    <phoneticPr fontId="18" type="noConversion"/>
  </si>
  <si>
    <t>目标5完成情况：为改善基层法庭办公办案条件，为基层人民法庭更换门窗、审判法庭安装空调，采购扫描仪，打印机、电脑等办公设备，购置执法执勤用车1辆，访客仪1台，有效改善了办案办公条件。</t>
    <phoneticPr fontId="18" type="noConversion"/>
  </si>
  <si>
    <t>达到目标值。</t>
    <phoneticPr fontId="18" type="noConversion"/>
  </si>
  <si>
    <t>达到目标值，但目标值设置偏低。</t>
    <phoneticPr fontId="18" type="noConversion"/>
  </si>
  <si>
    <t>达到目标值。</t>
    <phoneticPr fontId="20" type="noConversion"/>
  </si>
  <si>
    <t>2021年度省级部门预算支出项目绩效自评结果汇总表</t>
  </si>
  <si>
    <t>序号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</si>
  <si>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</si>
  <si>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</si>
  <si>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</si>
  <si>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</si>
  <si>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</si>
  <si>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</si>
  <si>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</si>
  <si>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业务费</t>
    <phoneticPr fontId="18" type="noConversion"/>
  </si>
  <si>
    <t>合计</t>
  </si>
  <si>
    <t>2021年度省对市县转移支付绩效自评结果汇总表</t>
  </si>
  <si>
    <t>转移支付预算执行情况（万元）</t>
  </si>
  <si>
    <t>中央补助</t>
  </si>
  <si>
    <t>省级安排</t>
  </si>
  <si>
    <t>市县安排</t>
  </si>
  <si>
    <t>其他资金</t>
  </si>
  <si>
    <t>2021年度省对市县转移支付绩效自评表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</si>
</sst>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.00_ "/>
    <numFmt numFmtId="179" formatCode="0.0"/>
  </numFmts>
  <fonts count="3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b/>
      <u/>
      <sz val="20"/>
      <color rgb="FF000000"/>
      <name val="宋体"/>
      <family val="3"/>
      <charset val="134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>
      <alignment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19" fillId="0" borderId="0" xfId="1">
      <alignment vertical="center"/>
    </xf>
    <xf numFmtId="0" fontId="28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vertical="center" wrapText="1"/>
    </xf>
    <xf numFmtId="0" fontId="19" fillId="0" borderId="1" xfId="1" applyBorder="1" applyAlignment="1">
      <alignment horizontal="center" vertical="center"/>
    </xf>
    <xf numFmtId="0" fontId="19" fillId="0" borderId="7" xfId="1" applyBorder="1" applyAlignment="1">
      <alignment horizontal="center" vertical="center"/>
    </xf>
    <xf numFmtId="0" fontId="19" fillId="2" borderId="1" xfId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 wrapText="1"/>
    </xf>
    <xf numFmtId="9" fontId="19" fillId="2" borderId="1" xfId="1" applyNumberFormat="1" applyFill="1" applyBorder="1" applyAlignment="1">
      <alignment horizontal="center" vertical="center"/>
    </xf>
    <xf numFmtId="0" fontId="19" fillId="0" borderId="1" xfId="1" applyBorder="1">
      <alignment vertical="center"/>
    </xf>
    <xf numFmtId="0" fontId="19" fillId="0" borderId="0" xfId="1" applyAlignment="1">
      <alignment horizontal="center" vertical="center"/>
    </xf>
    <xf numFmtId="0" fontId="19" fillId="2" borderId="7" xfId="1" applyFill="1" applyBorder="1" applyAlignment="1">
      <alignment horizontal="center" vertical="center"/>
    </xf>
    <xf numFmtId="10" fontId="19" fillId="2" borderId="1" xfId="1" applyNumberForma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27" fillId="0" borderId="2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textRotation="255" wrapText="1"/>
    </xf>
  </cellXfs>
  <cellStyles count="2">
    <cellStyle name="常规" xfId="0" builtinId="0"/>
    <cellStyle name="常规 2" xfId="1" xr:uid="{52493562-6281-41A8-A3BB-44414EB718E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4" sqref="A4"/>
    </sheetView>
  </sheetViews>
  <sheetFormatPr defaultColWidth="9" defaultRowHeight="13.5" x14ac:dyDescent="0.15"/>
  <cols>
    <col min="1" max="1" width="181.375" customWidth="1"/>
  </cols>
  <sheetData>
    <row r="1" spans="1:11" ht="149.2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51" customHeight="1" x14ac:dyDescent="0.15">
      <c r="A2" s="10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51" customHeight="1" x14ac:dyDescent="0.15">
      <c r="A3" s="10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51" customHeight="1" x14ac:dyDescent="0.15">
      <c r="A4" s="15" t="s">
        <v>151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51" customHeight="1" x14ac:dyDescent="0.15">
      <c r="A5" s="15" t="s">
        <v>233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51" customHeight="1" x14ac:dyDescent="0.15">
      <c r="A6" s="16" t="s">
        <v>234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27" customHeight="1" x14ac:dyDescent="0.15">
      <c r="A7" s="11"/>
    </row>
    <row r="8" spans="1:11" s="3" customFormat="1" ht="27" customHeight="1" x14ac:dyDescent="0.15"/>
    <row r="9" spans="1:11" s="3" customFormat="1" ht="27" customHeight="1" x14ac:dyDescent="0.15"/>
  </sheetData>
  <phoneticPr fontId="18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0" sqref="A10"/>
    </sheetView>
  </sheetViews>
  <sheetFormatPr defaultColWidth="9" defaultRowHeight="13.5" x14ac:dyDescent="0.15"/>
  <cols>
    <col min="1" max="1" width="81.625" customWidth="1"/>
  </cols>
  <sheetData>
    <row r="1" spans="1:1" x14ac:dyDescent="0.15">
      <c r="A1" s="4"/>
    </row>
    <row r="2" spans="1:1" ht="66" customHeight="1" x14ac:dyDescent="0.15">
      <c r="A2" s="5" t="s">
        <v>1</v>
      </c>
    </row>
    <row r="3" spans="1:1" ht="19.5" customHeight="1" x14ac:dyDescent="0.15">
      <c r="A3" s="4"/>
    </row>
    <row r="4" spans="1:1" s="3" customFormat="1" ht="30.75" customHeight="1" x14ac:dyDescent="0.15">
      <c r="A4" s="6" t="s">
        <v>2</v>
      </c>
    </row>
    <row r="5" spans="1:1" s="3" customFormat="1" ht="30.75" customHeight="1" x14ac:dyDescent="0.15">
      <c r="A5" s="6" t="s">
        <v>3</v>
      </c>
    </row>
    <row r="6" spans="1:1" s="3" customFormat="1" ht="30.75" customHeight="1" x14ac:dyDescent="0.15">
      <c r="A6" s="6" t="s">
        <v>4</v>
      </c>
    </row>
    <row r="7" spans="1:1" s="3" customFormat="1" ht="30.75" customHeight="1" x14ac:dyDescent="0.15">
      <c r="A7" s="7" t="s">
        <v>70</v>
      </c>
    </row>
    <row r="8" spans="1:1" s="3" customFormat="1" ht="30.75" customHeight="1" x14ac:dyDescent="0.15">
      <c r="A8" s="7" t="s">
        <v>71</v>
      </c>
    </row>
    <row r="9" spans="1:1" s="3" customFormat="1" ht="30.75" customHeight="1" x14ac:dyDescent="0.15">
      <c r="A9" s="6" t="s">
        <v>5</v>
      </c>
    </row>
    <row r="10" spans="1:1" s="3" customFormat="1" ht="30.75" customHeight="1" x14ac:dyDescent="0.15">
      <c r="A10" s="7" t="s">
        <v>205</v>
      </c>
    </row>
    <row r="11" spans="1:1" x14ac:dyDescent="0.15">
      <c r="A11" s="4"/>
    </row>
    <row r="12" spans="1:1" x14ac:dyDescent="0.15">
      <c r="A12" s="4"/>
    </row>
  </sheetData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U56"/>
  <sheetViews>
    <sheetView zoomScale="90" zoomScaleNormal="90" workbookViewId="0">
      <selection activeCell="L8" sqref="L8"/>
    </sheetView>
  </sheetViews>
  <sheetFormatPr defaultColWidth="11" defaultRowHeight="14.25" x14ac:dyDescent="0.15"/>
  <cols>
    <col min="1" max="1" width="24.75" style="25" customWidth="1"/>
    <col min="2" max="2" width="22.125" style="25" customWidth="1"/>
    <col min="3" max="3" width="23.625" style="25" customWidth="1"/>
    <col min="4" max="4" width="41.75" style="25" customWidth="1"/>
    <col min="5" max="5" width="14" style="58" customWidth="1"/>
    <col min="6" max="6" width="14.25" style="58" customWidth="1"/>
    <col min="7" max="7" width="13.25" style="25" customWidth="1"/>
    <col min="8" max="8" width="11.875" style="58" customWidth="1"/>
    <col min="9" max="9" width="23.75" style="25" customWidth="1"/>
    <col min="10" max="16372" width="11" style="25"/>
    <col min="16373" max="16384" width="11" style="59"/>
  </cols>
  <sheetData>
    <row r="1" spans="1:9" s="25" customFormat="1" ht="64.5" customHeight="1" x14ac:dyDescent="0.15">
      <c r="A1" s="110" t="s">
        <v>152</v>
      </c>
      <c r="B1" s="110"/>
      <c r="C1" s="110"/>
      <c r="D1" s="110"/>
      <c r="E1" s="110"/>
      <c r="F1" s="110"/>
      <c r="G1" s="110"/>
      <c r="H1" s="110"/>
      <c r="I1" s="110"/>
    </row>
    <row r="2" spans="1:9" s="25" customFormat="1" ht="30" customHeight="1" x14ac:dyDescent="0.15">
      <c r="A2" s="26" t="s">
        <v>6</v>
      </c>
      <c r="B2" s="111" t="s">
        <v>83</v>
      </c>
      <c r="C2" s="112"/>
      <c r="D2" s="112"/>
      <c r="E2" s="112"/>
      <c r="F2" s="112"/>
      <c r="G2" s="112"/>
      <c r="H2" s="112"/>
      <c r="I2" s="113"/>
    </row>
    <row r="3" spans="1:9" s="25" customFormat="1" ht="26.25" customHeight="1" x14ac:dyDescent="0.15">
      <c r="A3" s="116" t="s">
        <v>7</v>
      </c>
      <c r="B3" s="27"/>
      <c r="C3" s="27" t="s">
        <v>8</v>
      </c>
      <c r="D3" s="28" t="s">
        <v>9</v>
      </c>
      <c r="E3" s="29" t="s">
        <v>10</v>
      </c>
      <c r="F3" s="79" t="s">
        <v>11</v>
      </c>
      <c r="G3" s="81"/>
      <c r="H3" s="30" t="s">
        <v>12</v>
      </c>
      <c r="I3" s="31" t="s">
        <v>13</v>
      </c>
    </row>
    <row r="4" spans="1:9" s="25" customFormat="1" ht="23.25" customHeight="1" x14ac:dyDescent="0.15">
      <c r="A4" s="117"/>
      <c r="B4" s="32" t="s">
        <v>14</v>
      </c>
      <c r="C4" s="33">
        <f>C5+C6</f>
        <v>1363.24</v>
      </c>
      <c r="D4" s="33">
        <v>3000.61</v>
      </c>
      <c r="E4" s="33">
        <f>E5+E6</f>
        <v>2451.5500000000002</v>
      </c>
      <c r="F4" s="114">
        <v>0.81699999999999995</v>
      </c>
      <c r="G4" s="115"/>
      <c r="H4" s="34">
        <v>10</v>
      </c>
      <c r="I4" s="35">
        <f>F4*H4</f>
        <v>8.17</v>
      </c>
    </row>
    <row r="5" spans="1:9" s="25" customFormat="1" ht="23.25" customHeight="1" x14ac:dyDescent="0.15">
      <c r="A5" s="117"/>
      <c r="B5" s="36" t="s">
        <v>15</v>
      </c>
      <c r="C5" s="37">
        <v>1102.24</v>
      </c>
      <c r="D5" s="37">
        <f>D4-D6</f>
        <v>1389.3700000000001</v>
      </c>
      <c r="E5" s="37">
        <v>1350.38</v>
      </c>
      <c r="F5" s="114">
        <v>0.97189999999999999</v>
      </c>
      <c r="G5" s="115"/>
      <c r="H5" s="34" t="s">
        <v>16</v>
      </c>
      <c r="I5" s="34" t="s">
        <v>16</v>
      </c>
    </row>
    <row r="6" spans="1:9" s="25" customFormat="1" ht="23.25" customHeight="1" x14ac:dyDescent="0.15">
      <c r="A6" s="118"/>
      <c r="B6" s="36" t="s">
        <v>17</v>
      </c>
      <c r="C6" s="37">
        <v>261</v>
      </c>
      <c r="D6" s="37">
        <v>1611.24</v>
      </c>
      <c r="E6" s="37">
        <v>1101.17</v>
      </c>
      <c r="F6" s="114">
        <v>0.68340000000000001</v>
      </c>
      <c r="G6" s="115"/>
      <c r="H6" s="34" t="s">
        <v>16</v>
      </c>
      <c r="I6" s="34" t="s">
        <v>16</v>
      </c>
    </row>
    <row r="7" spans="1:9" s="25" customFormat="1" ht="23.25" customHeight="1" x14ac:dyDescent="0.15">
      <c r="A7" s="104" t="s">
        <v>18</v>
      </c>
      <c r="B7" s="122" t="s">
        <v>19</v>
      </c>
      <c r="C7" s="116"/>
      <c r="D7" s="116"/>
      <c r="E7" s="104" t="s">
        <v>20</v>
      </c>
      <c r="F7" s="104"/>
      <c r="G7" s="104"/>
      <c r="H7" s="104"/>
      <c r="I7" s="104"/>
    </row>
    <row r="8" spans="1:9" s="25" customFormat="1" ht="67.5" customHeight="1" x14ac:dyDescent="0.15">
      <c r="A8" s="104"/>
      <c r="B8" s="83" t="s">
        <v>80</v>
      </c>
      <c r="C8" s="90"/>
      <c r="D8" s="90"/>
      <c r="E8" s="82" t="s">
        <v>81</v>
      </c>
      <c r="F8" s="82"/>
      <c r="G8" s="82"/>
      <c r="H8" s="82"/>
      <c r="I8" s="83"/>
    </row>
    <row r="9" spans="1:9" s="25" customFormat="1" ht="54" customHeight="1" x14ac:dyDescent="0.15">
      <c r="A9" s="104"/>
      <c r="B9" s="83" t="s">
        <v>229</v>
      </c>
      <c r="C9" s="90"/>
      <c r="D9" s="90"/>
      <c r="E9" s="82" t="s">
        <v>82</v>
      </c>
      <c r="F9" s="82"/>
      <c r="G9" s="82"/>
      <c r="H9" s="82"/>
      <c r="I9" s="83"/>
    </row>
    <row r="10" spans="1:9" s="25" customFormat="1" ht="75" customHeight="1" x14ac:dyDescent="0.15">
      <c r="A10" s="104"/>
      <c r="B10" s="108" t="s">
        <v>153</v>
      </c>
      <c r="C10" s="109"/>
      <c r="D10" s="109"/>
      <c r="E10" s="82" t="s">
        <v>154</v>
      </c>
      <c r="F10" s="82"/>
      <c r="G10" s="82"/>
      <c r="H10" s="82"/>
      <c r="I10" s="83"/>
    </row>
    <row r="11" spans="1:9" s="25" customFormat="1" ht="81.75" customHeight="1" x14ac:dyDescent="0.15">
      <c r="A11" s="104"/>
      <c r="B11" s="84" t="s">
        <v>230</v>
      </c>
      <c r="C11" s="85"/>
      <c r="D11" s="86"/>
      <c r="E11" s="87" t="s">
        <v>228</v>
      </c>
      <c r="F11" s="88"/>
      <c r="G11" s="88"/>
      <c r="H11" s="88"/>
      <c r="I11" s="89"/>
    </row>
    <row r="12" spans="1:9" s="25" customFormat="1" ht="73.5" customHeight="1" x14ac:dyDescent="0.15">
      <c r="A12" s="104"/>
      <c r="B12" s="105" t="s">
        <v>155</v>
      </c>
      <c r="C12" s="106"/>
      <c r="D12" s="107"/>
      <c r="E12" s="87" t="s">
        <v>237</v>
      </c>
      <c r="F12" s="88"/>
      <c r="G12" s="88"/>
      <c r="H12" s="88"/>
      <c r="I12" s="89"/>
    </row>
    <row r="13" spans="1:9" s="25" customFormat="1" ht="23.25" customHeight="1" x14ac:dyDescent="0.15">
      <c r="A13" s="91" t="s">
        <v>21</v>
      </c>
      <c r="B13" s="28" t="s">
        <v>22</v>
      </c>
      <c r="C13" s="38" t="s">
        <v>23</v>
      </c>
      <c r="D13" s="29" t="s">
        <v>24</v>
      </c>
      <c r="E13" s="27" t="s">
        <v>25</v>
      </c>
      <c r="F13" s="27" t="s">
        <v>26</v>
      </c>
      <c r="G13" s="27" t="s">
        <v>12</v>
      </c>
      <c r="H13" s="27" t="s">
        <v>13</v>
      </c>
      <c r="I13" s="27" t="s">
        <v>27</v>
      </c>
    </row>
    <row r="14" spans="1:9" s="25" customFormat="1" ht="23.25" customHeight="1" x14ac:dyDescent="0.15">
      <c r="A14" s="91"/>
      <c r="B14" s="120" t="s">
        <v>28</v>
      </c>
      <c r="C14" s="95" t="s">
        <v>29</v>
      </c>
      <c r="D14" s="39" t="s">
        <v>30</v>
      </c>
      <c r="E14" s="40">
        <f>100%</f>
        <v>1</v>
      </c>
      <c r="F14" s="41">
        <v>0.97189999999999999</v>
      </c>
      <c r="G14" s="42">
        <v>2</v>
      </c>
      <c r="H14" s="42">
        <v>2</v>
      </c>
      <c r="I14" s="43"/>
    </row>
    <row r="15" spans="1:9" s="25" customFormat="1" ht="98.25" customHeight="1" x14ac:dyDescent="0.15">
      <c r="A15" s="91"/>
      <c r="B15" s="103"/>
      <c r="C15" s="96"/>
      <c r="D15" s="39" t="s">
        <v>31</v>
      </c>
      <c r="E15" s="40">
        <f>100%</f>
        <v>1</v>
      </c>
      <c r="F15" s="41">
        <v>0.68340000000000001</v>
      </c>
      <c r="G15" s="42">
        <v>2</v>
      </c>
      <c r="H15" s="64">
        <v>1.37</v>
      </c>
      <c r="I15" s="43" t="s">
        <v>156</v>
      </c>
    </row>
    <row r="16" spans="1:9" s="25" customFormat="1" ht="23.25" customHeight="1" x14ac:dyDescent="0.15">
      <c r="A16" s="91"/>
      <c r="B16" s="103"/>
      <c r="C16" s="96"/>
      <c r="D16" s="39" t="s">
        <v>32</v>
      </c>
      <c r="E16" s="40" t="s">
        <v>72</v>
      </c>
      <c r="F16" s="41">
        <v>0.65969999999999995</v>
      </c>
      <c r="G16" s="42">
        <v>2</v>
      </c>
      <c r="H16" s="64">
        <v>1.32</v>
      </c>
      <c r="I16" s="43" t="s">
        <v>238</v>
      </c>
    </row>
    <row r="17" spans="1:9" s="25" customFormat="1" ht="73.5" customHeight="1" x14ac:dyDescent="0.15">
      <c r="A17" s="91"/>
      <c r="B17" s="103"/>
      <c r="C17" s="101"/>
      <c r="D17" s="39" t="s">
        <v>33</v>
      </c>
      <c r="E17" s="40" t="s">
        <v>73</v>
      </c>
      <c r="F17" s="41">
        <v>4.1825999999999999</v>
      </c>
      <c r="G17" s="42">
        <v>2</v>
      </c>
      <c r="H17" s="64">
        <v>0.44</v>
      </c>
      <c r="I17" s="43" t="s">
        <v>156</v>
      </c>
    </row>
    <row r="18" spans="1:9" s="25" customFormat="1" ht="23.25" customHeight="1" x14ac:dyDescent="0.15">
      <c r="A18" s="91"/>
      <c r="B18" s="103"/>
      <c r="C18" s="119" t="s">
        <v>34</v>
      </c>
      <c r="D18" s="39" t="s">
        <v>35</v>
      </c>
      <c r="E18" s="45" t="s">
        <v>74</v>
      </c>
      <c r="F18" s="46">
        <v>1</v>
      </c>
      <c r="G18" s="42">
        <v>2</v>
      </c>
      <c r="H18" s="42">
        <v>2</v>
      </c>
      <c r="I18" s="47"/>
    </row>
    <row r="19" spans="1:9" s="25" customFormat="1" ht="23.25" customHeight="1" x14ac:dyDescent="0.15">
      <c r="A19" s="91"/>
      <c r="B19" s="103"/>
      <c r="C19" s="101"/>
      <c r="D19" s="39" t="s">
        <v>36</v>
      </c>
      <c r="E19" s="45" t="s">
        <v>75</v>
      </c>
      <c r="F19" s="46">
        <v>1</v>
      </c>
      <c r="G19" s="42">
        <v>2</v>
      </c>
      <c r="H19" s="42">
        <v>2</v>
      </c>
      <c r="I19" s="47"/>
    </row>
    <row r="20" spans="1:9" s="25" customFormat="1" ht="23.25" customHeight="1" x14ac:dyDescent="0.15">
      <c r="A20" s="91"/>
      <c r="B20" s="103"/>
      <c r="C20" s="48" t="s">
        <v>37</v>
      </c>
      <c r="D20" s="39" t="s">
        <v>38</v>
      </c>
      <c r="E20" s="45" t="s">
        <v>75</v>
      </c>
      <c r="F20" s="46">
        <v>1</v>
      </c>
      <c r="G20" s="42">
        <v>2</v>
      </c>
      <c r="H20" s="42">
        <v>2</v>
      </c>
      <c r="I20" s="47"/>
    </row>
    <row r="21" spans="1:9" s="25" customFormat="1" ht="23.25" customHeight="1" x14ac:dyDescent="0.15">
      <c r="A21" s="91"/>
      <c r="B21" s="103"/>
      <c r="C21" s="49" t="s">
        <v>39</v>
      </c>
      <c r="D21" s="39" t="s">
        <v>40</v>
      </c>
      <c r="E21" s="45" t="s">
        <v>75</v>
      </c>
      <c r="F21" s="46">
        <v>1</v>
      </c>
      <c r="G21" s="42">
        <v>2</v>
      </c>
      <c r="H21" s="42">
        <v>2</v>
      </c>
      <c r="I21" s="47"/>
    </row>
    <row r="22" spans="1:9" s="25" customFormat="1" ht="23.25" customHeight="1" x14ac:dyDescent="0.15">
      <c r="A22" s="91"/>
      <c r="B22" s="103"/>
      <c r="C22" s="49" t="s">
        <v>41</v>
      </c>
      <c r="D22" s="39" t="s">
        <v>42</v>
      </c>
      <c r="E22" s="40" t="s">
        <v>72</v>
      </c>
      <c r="F22" s="41">
        <v>0.94440000000000002</v>
      </c>
      <c r="G22" s="42">
        <v>2</v>
      </c>
      <c r="H22" s="42">
        <v>2</v>
      </c>
      <c r="I22" s="43"/>
    </row>
    <row r="23" spans="1:9" s="25" customFormat="1" ht="23.25" customHeight="1" x14ac:dyDescent="0.15">
      <c r="A23" s="91"/>
      <c r="B23" s="121"/>
      <c r="C23" s="49" t="s">
        <v>43</v>
      </c>
      <c r="D23" s="39" t="s">
        <v>44</v>
      </c>
      <c r="E23" s="45" t="s">
        <v>74</v>
      </c>
      <c r="F23" s="46">
        <v>1</v>
      </c>
      <c r="G23" s="42">
        <v>2</v>
      </c>
      <c r="H23" s="42">
        <v>2</v>
      </c>
      <c r="I23" s="47"/>
    </row>
    <row r="24" spans="1:9" s="25" customFormat="1" ht="23.25" customHeight="1" x14ac:dyDescent="0.15">
      <c r="A24" s="91"/>
      <c r="B24" s="92" t="s">
        <v>157</v>
      </c>
      <c r="C24" s="95" t="s">
        <v>158</v>
      </c>
      <c r="D24" s="39" t="s">
        <v>159</v>
      </c>
      <c r="E24" s="45" t="s">
        <v>160</v>
      </c>
      <c r="F24" s="50">
        <v>0.93230000000000002</v>
      </c>
      <c r="G24" s="42">
        <v>3</v>
      </c>
      <c r="H24" s="42">
        <v>3</v>
      </c>
      <c r="I24" s="47"/>
    </row>
    <row r="25" spans="1:9" s="25" customFormat="1" ht="23.25" customHeight="1" x14ac:dyDescent="0.15">
      <c r="A25" s="91"/>
      <c r="B25" s="93"/>
      <c r="C25" s="96"/>
      <c r="D25" s="39" t="s">
        <v>161</v>
      </c>
      <c r="E25" s="45" t="s">
        <v>160</v>
      </c>
      <c r="F25" s="50">
        <v>0.97609999999999997</v>
      </c>
      <c r="G25" s="42">
        <v>3</v>
      </c>
      <c r="H25" s="42">
        <v>3</v>
      </c>
      <c r="I25" s="47"/>
    </row>
    <row r="26" spans="1:9" s="25" customFormat="1" ht="23.25" customHeight="1" x14ac:dyDescent="0.15">
      <c r="A26" s="91"/>
      <c r="B26" s="93"/>
      <c r="C26" s="96"/>
      <c r="D26" s="39" t="s">
        <v>162</v>
      </c>
      <c r="E26" s="45" t="s">
        <v>160</v>
      </c>
      <c r="F26" s="46">
        <v>1</v>
      </c>
      <c r="G26" s="42">
        <v>3</v>
      </c>
      <c r="H26" s="42">
        <v>3</v>
      </c>
      <c r="I26" s="47"/>
    </row>
    <row r="27" spans="1:9" s="25" customFormat="1" ht="23.25" customHeight="1" x14ac:dyDescent="0.15">
      <c r="A27" s="91"/>
      <c r="B27" s="93"/>
      <c r="C27" s="96"/>
      <c r="D27" s="39" t="s">
        <v>163</v>
      </c>
      <c r="E27" s="45" t="s">
        <v>160</v>
      </c>
      <c r="F27" s="50">
        <v>0.9607</v>
      </c>
      <c r="G27" s="42">
        <v>3</v>
      </c>
      <c r="H27" s="42">
        <v>3</v>
      </c>
      <c r="I27" s="47"/>
    </row>
    <row r="28" spans="1:9" s="25" customFormat="1" ht="23.25" customHeight="1" x14ac:dyDescent="0.15">
      <c r="A28" s="91"/>
      <c r="B28" s="93"/>
      <c r="C28" s="96"/>
      <c r="D28" s="39" t="s">
        <v>164</v>
      </c>
      <c r="E28" s="40">
        <v>1</v>
      </c>
      <c r="F28" s="40">
        <v>1</v>
      </c>
      <c r="G28" s="42">
        <v>2</v>
      </c>
      <c r="H28" s="42">
        <v>2</v>
      </c>
      <c r="I28" s="47"/>
    </row>
    <row r="29" spans="1:9" s="25" customFormat="1" ht="23.25" customHeight="1" x14ac:dyDescent="0.15">
      <c r="A29" s="91"/>
      <c r="B29" s="93"/>
      <c r="C29" s="96"/>
      <c r="D29" s="39" t="s">
        <v>165</v>
      </c>
      <c r="E29" s="46">
        <v>1</v>
      </c>
      <c r="F29" s="46">
        <v>1</v>
      </c>
      <c r="G29" s="42">
        <v>2</v>
      </c>
      <c r="H29" s="42">
        <v>2</v>
      </c>
      <c r="I29" s="47"/>
    </row>
    <row r="30" spans="1:9" s="25" customFormat="1" ht="23.25" customHeight="1" x14ac:dyDescent="0.15">
      <c r="A30" s="91"/>
      <c r="B30" s="93"/>
      <c r="C30" s="96"/>
      <c r="D30" s="39" t="s">
        <v>166</v>
      </c>
      <c r="E30" s="46">
        <v>1</v>
      </c>
      <c r="F30" s="46">
        <v>1</v>
      </c>
      <c r="G30" s="42">
        <v>2</v>
      </c>
      <c r="H30" s="42">
        <v>2</v>
      </c>
      <c r="I30" s="47"/>
    </row>
    <row r="31" spans="1:9" s="25" customFormat="1" ht="23.25" customHeight="1" x14ac:dyDescent="0.15">
      <c r="A31" s="91"/>
      <c r="B31" s="93"/>
      <c r="C31" s="96"/>
      <c r="D31" s="51" t="s">
        <v>167</v>
      </c>
      <c r="E31" s="33" t="s">
        <v>160</v>
      </c>
      <c r="F31" s="41">
        <v>0.88959999999999995</v>
      </c>
      <c r="G31" s="42">
        <v>2</v>
      </c>
      <c r="H31" s="42">
        <v>2</v>
      </c>
      <c r="I31" s="47"/>
    </row>
    <row r="32" spans="1:9" s="25" customFormat="1" ht="23.25" customHeight="1" x14ac:dyDescent="0.15">
      <c r="A32" s="91"/>
      <c r="B32" s="93"/>
      <c r="C32" s="96"/>
      <c r="D32" s="51" t="s">
        <v>236</v>
      </c>
      <c r="E32" s="33" t="s">
        <v>168</v>
      </c>
      <c r="F32" s="41">
        <v>1.2E-2</v>
      </c>
      <c r="G32" s="42">
        <v>2</v>
      </c>
      <c r="H32" s="52">
        <v>0.48</v>
      </c>
      <c r="I32" s="47" t="s">
        <v>238</v>
      </c>
    </row>
    <row r="33" spans="1:9" s="25" customFormat="1" ht="23.25" customHeight="1" x14ac:dyDescent="0.15">
      <c r="A33" s="91"/>
      <c r="B33" s="93"/>
      <c r="C33" s="96"/>
      <c r="D33" s="51" t="s">
        <v>169</v>
      </c>
      <c r="E33" s="40">
        <v>1</v>
      </c>
      <c r="F33" s="40">
        <v>1</v>
      </c>
      <c r="G33" s="42">
        <v>2</v>
      </c>
      <c r="H33" s="42">
        <v>2</v>
      </c>
      <c r="I33" s="47"/>
    </row>
    <row r="34" spans="1:9" s="25" customFormat="1" ht="23.25" customHeight="1" x14ac:dyDescent="0.15">
      <c r="A34" s="91"/>
      <c r="B34" s="93"/>
      <c r="C34" s="96"/>
      <c r="D34" s="39" t="s">
        <v>170</v>
      </c>
      <c r="E34" s="40">
        <v>1</v>
      </c>
      <c r="F34" s="40">
        <v>1</v>
      </c>
      <c r="G34" s="42">
        <v>2</v>
      </c>
      <c r="H34" s="42">
        <v>2</v>
      </c>
      <c r="I34" s="47"/>
    </row>
    <row r="35" spans="1:9" s="25" customFormat="1" ht="23.25" customHeight="1" x14ac:dyDescent="0.15">
      <c r="A35" s="91"/>
      <c r="B35" s="93"/>
      <c r="C35" s="96"/>
      <c r="D35" s="39" t="s">
        <v>171</v>
      </c>
      <c r="E35" s="40">
        <v>1</v>
      </c>
      <c r="F35" s="40">
        <v>1</v>
      </c>
      <c r="G35" s="42">
        <v>2</v>
      </c>
      <c r="H35" s="42">
        <v>2</v>
      </c>
      <c r="I35" s="47"/>
    </row>
    <row r="36" spans="1:9" s="25" customFormat="1" ht="23.25" customHeight="1" x14ac:dyDescent="0.15">
      <c r="A36" s="91"/>
      <c r="B36" s="93"/>
      <c r="C36" s="96"/>
      <c r="D36" s="39" t="s">
        <v>232</v>
      </c>
      <c r="E36" s="40">
        <v>1</v>
      </c>
      <c r="F36" s="40">
        <v>1</v>
      </c>
      <c r="G36" s="42">
        <v>2</v>
      </c>
      <c r="H36" s="42">
        <v>2</v>
      </c>
      <c r="I36" s="47"/>
    </row>
    <row r="37" spans="1:9" s="25" customFormat="1" ht="23.25" customHeight="1" x14ac:dyDescent="0.15">
      <c r="A37" s="91"/>
      <c r="B37" s="93"/>
      <c r="C37" s="96"/>
      <c r="D37" s="39" t="s">
        <v>172</v>
      </c>
      <c r="E37" s="45" t="s">
        <v>173</v>
      </c>
      <c r="F37" s="46">
        <v>1</v>
      </c>
      <c r="G37" s="42">
        <v>2</v>
      </c>
      <c r="H37" s="42">
        <v>2</v>
      </c>
      <c r="I37" s="47"/>
    </row>
    <row r="38" spans="1:9" s="25" customFormat="1" ht="23.25" customHeight="1" x14ac:dyDescent="0.15">
      <c r="A38" s="91"/>
      <c r="B38" s="93"/>
      <c r="C38" s="96"/>
      <c r="D38" s="39" t="s">
        <v>174</v>
      </c>
      <c r="E38" s="45" t="s">
        <v>175</v>
      </c>
      <c r="F38" s="40">
        <v>1</v>
      </c>
      <c r="G38" s="42">
        <v>2</v>
      </c>
      <c r="H38" s="42">
        <v>2</v>
      </c>
      <c r="I38" s="47"/>
    </row>
    <row r="39" spans="1:9" s="25" customFormat="1" ht="23.25" customHeight="1" x14ac:dyDescent="0.15">
      <c r="A39" s="91"/>
      <c r="B39" s="93"/>
      <c r="C39" s="96"/>
      <c r="D39" s="39" t="s">
        <v>176</v>
      </c>
      <c r="E39" s="45" t="s">
        <v>175</v>
      </c>
      <c r="F39" s="40">
        <v>1</v>
      </c>
      <c r="G39" s="42">
        <v>2</v>
      </c>
      <c r="H39" s="42">
        <v>2</v>
      </c>
      <c r="I39" s="47"/>
    </row>
    <row r="40" spans="1:9" s="25" customFormat="1" ht="23.25" customHeight="1" x14ac:dyDescent="0.15">
      <c r="A40" s="91"/>
      <c r="B40" s="93"/>
      <c r="C40" s="96"/>
      <c r="D40" s="39" t="s">
        <v>177</v>
      </c>
      <c r="E40" s="45" t="s">
        <v>175</v>
      </c>
      <c r="F40" s="40">
        <v>1</v>
      </c>
      <c r="G40" s="42">
        <v>2</v>
      </c>
      <c r="H40" s="42">
        <v>2</v>
      </c>
      <c r="I40" s="47"/>
    </row>
    <row r="41" spans="1:9" s="25" customFormat="1" ht="23.25" customHeight="1" x14ac:dyDescent="0.15">
      <c r="A41" s="91"/>
      <c r="B41" s="93"/>
      <c r="C41" s="97"/>
      <c r="D41" s="39" t="s">
        <v>178</v>
      </c>
      <c r="E41" s="45" t="s">
        <v>179</v>
      </c>
      <c r="F41" s="40">
        <v>1</v>
      </c>
      <c r="G41" s="42">
        <v>2</v>
      </c>
      <c r="H41" s="42">
        <v>2</v>
      </c>
      <c r="I41" s="47"/>
    </row>
    <row r="42" spans="1:9" s="25" customFormat="1" ht="23.25" customHeight="1" x14ac:dyDescent="0.15">
      <c r="A42" s="91"/>
      <c r="B42" s="93"/>
      <c r="C42" s="98" t="s">
        <v>180</v>
      </c>
      <c r="D42" s="53" t="s">
        <v>181</v>
      </c>
      <c r="E42" s="33" t="s">
        <v>182</v>
      </c>
      <c r="F42" s="41">
        <v>0.31119999999999998</v>
      </c>
      <c r="G42" s="42">
        <v>2</v>
      </c>
      <c r="H42" s="42">
        <v>2</v>
      </c>
      <c r="I42" s="47"/>
    </row>
    <row r="43" spans="1:9" s="25" customFormat="1" ht="23.25" customHeight="1" x14ac:dyDescent="0.15">
      <c r="A43" s="91"/>
      <c r="B43" s="93"/>
      <c r="C43" s="99"/>
      <c r="D43" s="53" t="s">
        <v>183</v>
      </c>
      <c r="E43" s="33" t="s">
        <v>184</v>
      </c>
      <c r="F43" s="41">
        <v>0.56640000000000001</v>
      </c>
      <c r="G43" s="42">
        <v>2</v>
      </c>
      <c r="H43" s="42">
        <v>1.94</v>
      </c>
      <c r="I43" s="47"/>
    </row>
    <row r="44" spans="1:9" s="25" customFormat="1" ht="53.25" customHeight="1" x14ac:dyDescent="0.15">
      <c r="A44" s="91"/>
      <c r="B44" s="93"/>
      <c r="C44" s="100"/>
      <c r="D44" s="53" t="s">
        <v>185</v>
      </c>
      <c r="E44" s="33" t="s">
        <v>186</v>
      </c>
      <c r="F44" s="41">
        <v>0.99960000000000004</v>
      </c>
      <c r="G44" s="42">
        <v>2</v>
      </c>
      <c r="H44" s="64">
        <v>1.62</v>
      </c>
      <c r="I44" s="47" t="s">
        <v>239</v>
      </c>
    </row>
    <row r="45" spans="1:9" s="25" customFormat="1" ht="23.25" customHeight="1" x14ac:dyDescent="0.15">
      <c r="A45" s="91"/>
      <c r="B45" s="93"/>
      <c r="C45" s="95" t="s">
        <v>187</v>
      </c>
      <c r="D45" s="54" t="s">
        <v>188</v>
      </c>
      <c r="E45" s="45" t="s">
        <v>189</v>
      </c>
      <c r="F45" s="46">
        <v>1</v>
      </c>
      <c r="G45" s="42">
        <v>2</v>
      </c>
      <c r="H45" s="42">
        <v>2</v>
      </c>
      <c r="I45" s="47"/>
    </row>
    <row r="46" spans="1:9" s="25" customFormat="1" ht="23.25" customHeight="1" x14ac:dyDescent="0.15">
      <c r="A46" s="91"/>
      <c r="B46" s="94"/>
      <c r="C46" s="101"/>
      <c r="D46" s="54" t="s">
        <v>190</v>
      </c>
      <c r="E46" s="45" t="s">
        <v>191</v>
      </c>
      <c r="F46" s="40">
        <v>1</v>
      </c>
      <c r="G46" s="42">
        <v>2</v>
      </c>
      <c r="H46" s="42">
        <v>2</v>
      </c>
      <c r="I46" s="47"/>
    </row>
    <row r="47" spans="1:9" s="25" customFormat="1" ht="23.25" customHeight="1" x14ac:dyDescent="0.15">
      <c r="A47" s="91"/>
      <c r="B47" s="102" t="s">
        <v>192</v>
      </c>
      <c r="C47" s="48" t="s">
        <v>193</v>
      </c>
      <c r="D47" s="39" t="s">
        <v>194</v>
      </c>
      <c r="E47" s="45" t="s">
        <v>195</v>
      </c>
      <c r="F47" s="40">
        <v>1</v>
      </c>
      <c r="G47" s="45">
        <v>4</v>
      </c>
      <c r="H47" s="45">
        <v>4</v>
      </c>
      <c r="I47" s="47"/>
    </row>
    <row r="48" spans="1:9" s="25" customFormat="1" ht="23.25" customHeight="1" x14ac:dyDescent="0.15">
      <c r="A48" s="91"/>
      <c r="B48" s="103"/>
      <c r="C48" s="49" t="s">
        <v>196</v>
      </c>
      <c r="D48" s="39" t="s">
        <v>197</v>
      </c>
      <c r="E48" s="45" t="s">
        <v>198</v>
      </c>
      <c r="F48" s="40">
        <v>1</v>
      </c>
      <c r="G48" s="45">
        <v>3</v>
      </c>
      <c r="H48" s="45">
        <v>3</v>
      </c>
      <c r="I48" s="47"/>
    </row>
    <row r="49" spans="1:9 16373:16375" s="25" customFormat="1" ht="23.25" customHeight="1" x14ac:dyDescent="0.15">
      <c r="A49" s="91"/>
      <c r="B49" s="103"/>
      <c r="C49" s="55" t="s">
        <v>199</v>
      </c>
      <c r="D49" s="56" t="s">
        <v>200</v>
      </c>
      <c r="E49" s="45" t="s">
        <v>195</v>
      </c>
      <c r="F49" s="40">
        <v>1</v>
      </c>
      <c r="G49" s="45">
        <v>3</v>
      </c>
      <c r="H49" s="45">
        <v>3</v>
      </c>
      <c r="I49" s="47"/>
    </row>
    <row r="50" spans="1:9 16373:16375" s="25" customFormat="1" ht="23.25" customHeight="1" x14ac:dyDescent="0.15">
      <c r="A50" s="91"/>
      <c r="B50" s="45" t="s">
        <v>201</v>
      </c>
      <c r="C50" s="57" t="s">
        <v>202</v>
      </c>
      <c r="D50" s="56" t="s">
        <v>203</v>
      </c>
      <c r="E50" s="45" t="s">
        <v>204</v>
      </c>
      <c r="F50" s="40">
        <v>0.85</v>
      </c>
      <c r="G50" s="45">
        <v>10</v>
      </c>
      <c r="H50" s="44">
        <v>10</v>
      </c>
      <c r="I50" s="47"/>
    </row>
    <row r="51" spans="1:9 16373:16375" s="25" customFormat="1" ht="23.25" customHeight="1" x14ac:dyDescent="0.15">
      <c r="A51" s="79" t="s">
        <v>45</v>
      </c>
      <c r="B51" s="80"/>
      <c r="C51" s="80"/>
      <c r="D51" s="80"/>
      <c r="E51" s="80"/>
      <c r="F51" s="80"/>
      <c r="G51" s="81"/>
      <c r="H51" s="52">
        <f>SUM(H14:H50)+I4</f>
        <v>93.339999999999989</v>
      </c>
      <c r="I51" s="63"/>
    </row>
    <row r="52" spans="1:9 16373:16375" s="25" customFormat="1" ht="13.5" x14ac:dyDescent="0.15">
      <c r="E52" s="58"/>
      <c r="F52" s="58"/>
      <c r="H52" s="58"/>
    </row>
    <row r="53" spans="1:9 16373:16375" s="25" customFormat="1" ht="13.5" x14ac:dyDescent="0.15">
      <c r="E53" s="58"/>
      <c r="F53" s="58"/>
      <c r="H53" s="58"/>
    </row>
    <row r="54" spans="1:9 16373:16375" s="25" customFormat="1" ht="13.5" x14ac:dyDescent="0.15">
      <c r="E54" s="58"/>
      <c r="F54" s="58"/>
      <c r="H54" s="58"/>
    </row>
    <row r="55" spans="1:9 16373:16375" s="25" customFormat="1" ht="13.5" x14ac:dyDescent="0.15">
      <c r="E55" s="58"/>
      <c r="F55" s="58"/>
      <c r="H55" s="58"/>
    </row>
    <row r="56" spans="1:9 16373:16375" s="25" customFormat="1" x14ac:dyDescent="0.15">
      <c r="E56" s="58"/>
      <c r="F56" s="58"/>
      <c r="H56" s="58"/>
      <c r="XES56" s="59"/>
      <c r="XET56" s="59"/>
      <c r="XEU56" s="59"/>
    </row>
  </sheetData>
  <mergeCells count="30">
    <mergeCell ref="C18:C19"/>
    <mergeCell ref="B14:B23"/>
    <mergeCell ref="E10:I10"/>
    <mergeCell ref="B7:D7"/>
    <mergeCell ref="E7:I7"/>
    <mergeCell ref="B8:D8"/>
    <mergeCell ref="C14:C17"/>
    <mergeCell ref="A1:I1"/>
    <mergeCell ref="B2:I2"/>
    <mergeCell ref="F3:G3"/>
    <mergeCell ref="F4:G4"/>
    <mergeCell ref="F5:G5"/>
    <mergeCell ref="A3:A6"/>
    <mergeCell ref="F6:G6"/>
    <mergeCell ref="A51:G51"/>
    <mergeCell ref="E8:I8"/>
    <mergeCell ref="B11:D11"/>
    <mergeCell ref="E11:I11"/>
    <mergeCell ref="B9:D9"/>
    <mergeCell ref="A13:A50"/>
    <mergeCell ref="B24:B46"/>
    <mergeCell ref="C24:C41"/>
    <mergeCell ref="C42:C44"/>
    <mergeCell ref="C45:C46"/>
    <mergeCell ref="B47:B49"/>
    <mergeCell ref="A7:A12"/>
    <mergeCell ref="B12:D12"/>
    <mergeCell ref="E12:I12"/>
    <mergeCell ref="E9:I9"/>
    <mergeCell ref="B10:D10"/>
  </mergeCells>
  <phoneticPr fontId="18" type="noConversion"/>
  <pageMargins left="0.75" right="0.75" top="1" bottom="1" header="0.5" footer="0.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9BE5-7013-44EE-A82E-4AFD2533F189}">
  <dimension ref="A1:K7"/>
  <sheetViews>
    <sheetView workbookViewId="0">
      <selection activeCell="E24" sqref="E24"/>
    </sheetView>
  </sheetViews>
  <sheetFormatPr defaultColWidth="9" defaultRowHeight="13.5" x14ac:dyDescent="0.15"/>
  <cols>
    <col min="1" max="1" width="8.125" style="76" customWidth="1"/>
    <col min="2" max="2" width="40.625" style="65" customWidth="1"/>
    <col min="3" max="3" width="22.875" style="65" customWidth="1"/>
    <col min="4" max="4" width="12.625" style="65" customWidth="1"/>
    <col min="5" max="6" width="13.25" style="65" customWidth="1"/>
    <col min="7" max="11" width="12.625" style="65" customWidth="1"/>
    <col min="12" max="16384" width="9" style="65"/>
  </cols>
  <sheetData>
    <row r="1" spans="1:11" ht="57" customHeight="1" x14ac:dyDescent="0.15">
      <c r="A1" s="123" t="s">
        <v>241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66" customFormat="1" ht="30" customHeight="1" x14ac:dyDescent="0.15">
      <c r="A2" s="124" t="s">
        <v>242</v>
      </c>
      <c r="B2" s="127" t="s">
        <v>46</v>
      </c>
      <c r="C2" s="128" t="s">
        <v>47</v>
      </c>
      <c r="D2" s="127" t="s">
        <v>48</v>
      </c>
      <c r="E2" s="127"/>
      <c r="F2" s="127"/>
      <c r="G2" s="127"/>
      <c r="H2" s="127"/>
      <c r="I2" s="127"/>
      <c r="J2" s="124" t="s">
        <v>243</v>
      </c>
      <c r="K2" s="124" t="s">
        <v>244</v>
      </c>
    </row>
    <row r="3" spans="1:11" s="66" customFormat="1" ht="30" customHeight="1" x14ac:dyDescent="0.15">
      <c r="A3" s="125"/>
      <c r="B3" s="127"/>
      <c r="C3" s="128"/>
      <c r="D3" s="127" t="s">
        <v>9</v>
      </c>
      <c r="E3" s="127"/>
      <c r="F3" s="127"/>
      <c r="G3" s="127"/>
      <c r="H3" s="127" t="s">
        <v>245</v>
      </c>
      <c r="I3" s="127" t="s">
        <v>246</v>
      </c>
      <c r="J3" s="125"/>
      <c r="K3" s="125"/>
    </row>
    <row r="4" spans="1:11" s="66" customFormat="1" ht="30" customHeight="1" x14ac:dyDescent="0.15">
      <c r="A4" s="126"/>
      <c r="B4" s="127"/>
      <c r="C4" s="128"/>
      <c r="D4" s="67" t="s">
        <v>247</v>
      </c>
      <c r="E4" s="68" t="s">
        <v>248</v>
      </c>
      <c r="F4" s="68" t="s">
        <v>249</v>
      </c>
      <c r="G4" s="69" t="s">
        <v>49</v>
      </c>
      <c r="H4" s="127"/>
      <c r="I4" s="128"/>
      <c r="J4" s="126"/>
      <c r="K4" s="125"/>
    </row>
    <row r="5" spans="1:11" ht="30" customHeight="1" x14ac:dyDescent="0.15">
      <c r="A5" s="70">
        <v>1</v>
      </c>
      <c r="B5" s="71" t="s">
        <v>250</v>
      </c>
      <c r="C5" s="70" t="s">
        <v>83</v>
      </c>
      <c r="D5" s="72">
        <v>135</v>
      </c>
      <c r="E5" s="73">
        <v>105</v>
      </c>
      <c r="F5" s="73">
        <v>30</v>
      </c>
      <c r="G5" s="73">
        <v>0</v>
      </c>
      <c r="H5" s="72">
        <v>135</v>
      </c>
      <c r="I5" s="74">
        <v>1</v>
      </c>
      <c r="J5" s="72">
        <v>99.5</v>
      </c>
      <c r="K5" s="72"/>
    </row>
    <row r="6" spans="1:11" ht="30" customHeight="1" x14ac:dyDescent="0.15">
      <c r="A6" s="70">
        <v>2</v>
      </c>
      <c r="B6" s="70" t="s">
        <v>76</v>
      </c>
      <c r="C6" s="70" t="s">
        <v>83</v>
      </c>
      <c r="D6" s="72">
        <v>28</v>
      </c>
      <c r="E6" s="72">
        <v>28</v>
      </c>
      <c r="F6" s="72">
        <v>0</v>
      </c>
      <c r="G6" s="72">
        <v>0</v>
      </c>
      <c r="H6" s="72">
        <v>28</v>
      </c>
      <c r="I6" s="74">
        <v>1</v>
      </c>
      <c r="J6" s="72">
        <v>94</v>
      </c>
      <c r="K6" s="72"/>
    </row>
    <row r="7" spans="1:11" ht="30" customHeight="1" x14ac:dyDescent="0.15">
      <c r="A7" s="70"/>
      <c r="B7" s="70" t="s">
        <v>251</v>
      </c>
      <c r="C7" s="75"/>
      <c r="D7" s="72">
        <f>D5+D6</f>
        <v>163</v>
      </c>
      <c r="E7" s="72">
        <f t="shared" ref="E7:H7" si="0">E5+E6</f>
        <v>133</v>
      </c>
      <c r="F7" s="72">
        <f t="shared" si="0"/>
        <v>30</v>
      </c>
      <c r="G7" s="72">
        <f t="shared" si="0"/>
        <v>0</v>
      </c>
      <c r="H7" s="72">
        <f t="shared" si="0"/>
        <v>163</v>
      </c>
      <c r="I7" s="74">
        <v>1</v>
      </c>
      <c r="J7" s="70"/>
      <c r="K7" s="70"/>
    </row>
  </sheetData>
  <mergeCells count="10">
    <mergeCell ref="A1:K1"/>
    <mergeCell ref="A2:A4"/>
    <mergeCell ref="B2:B4"/>
    <mergeCell ref="C2:C4"/>
    <mergeCell ref="D2:I2"/>
    <mergeCell ref="J2:J4"/>
    <mergeCell ref="K2:K4"/>
    <mergeCell ref="D3:G3"/>
    <mergeCell ref="H3:H4"/>
    <mergeCell ref="I3:I4"/>
  </mergeCells>
  <phoneticPr fontId="18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931D-41F2-487D-AD27-915EF4755A98}">
  <dimension ref="A1:N32"/>
  <sheetViews>
    <sheetView zoomScale="110" zoomScaleNormal="110" workbookViewId="0">
      <selection activeCell="K13" sqref="K13:L13"/>
    </sheetView>
  </sheetViews>
  <sheetFormatPr defaultColWidth="9" defaultRowHeight="13.5" x14ac:dyDescent="0.15"/>
  <cols>
    <col min="1" max="1" width="5.25" customWidth="1"/>
    <col min="3" max="3" width="16.375" customWidth="1"/>
    <col min="5" max="5" width="9" customWidth="1"/>
    <col min="6" max="6" width="3.12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8.875" customWidth="1"/>
  </cols>
  <sheetData>
    <row r="1" spans="1:14" ht="66" customHeight="1" x14ac:dyDescent="0.15">
      <c r="A1" s="140" t="s">
        <v>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20.100000000000001" customHeight="1" x14ac:dyDescent="0.15">
      <c r="A2" s="141" t="s">
        <v>46</v>
      </c>
      <c r="B2" s="141"/>
      <c r="C2" s="142" t="s">
        <v>78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20.100000000000001" customHeight="1" x14ac:dyDescent="0.15">
      <c r="A3" s="141" t="s">
        <v>47</v>
      </c>
      <c r="B3" s="141"/>
      <c r="C3" s="141" t="s">
        <v>85</v>
      </c>
      <c r="D3" s="141"/>
      <c r="E3" s="141"/>
      <c r="F3" s="141"/>
      <c r="G3" s="141"/>
      <c r="H3" s="141" t="s">
        <v>50</v>
      </c>
      <c r="I3" s="141"/>
      <c r="J3" s="141" t="s">
        <v>85</v>
      </c>
      <c r="K3" s="141"/>
      <c r="L3" s="141"/>
      <c r="M3" s="141"/>
      <c r="N3" s="141"/>
    </row>
    <row r="4" spans="1:14" ht="20.100000000000001" customHeight="1" x14ac:dyDescent="0.15">
      <c r="A4" s="141" t="s">
        <v>48</v>
      </c>
      <c r="B4" s="141"/>
      <c r="C4" s="141"/>
      <c r="D4" s="141"/>
      <c r="E4" s="141" t="s">
        <v>8</v>
      </c>
      <c r="F4" s="141" t="s">
        <v>51</v>
      </c>
      <c r="G4" s="141"/>
      <c r="H4" s="141" t="s">
        <v>52</v>
      </c>
      <c r="I4" s="141"/>
      <c r="J4" s="141" t="s">
        <v>12</v>
      </c>
      <c r="K4" s="141"/>
      <c r="L4" s="141" t="s">
        <v>53</v>
      </c>
      <c r="M4" s="141"/>
      <c r="N4" s="141" t="s">
        <v>13</v>
      </c>
    </row>
    <row r="5" spans="1:14" ht="20.100000000000001" customHeight="1" x14ac:dyDescent="0.1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20.100000000000001" customHeight="1" x14ac:dyDescent="0.15">
      <c r="A6" s="141"/>
      <c r="B6" s="141"/>
      <c r="C6" s="143" t="s">
        <v>54</v>
      </c>
      <c r="D6" s="143"/>
      <c r="E6" s="24">
        <v>105</v>
      </c>
      <c r="F6" s="135">
        <v>135</v>
      </c>
      <c r="G6" s="135"/>
      <c r="H6" s="135">
        <v>135</v>
      </c>
      <c r="I6" s="135"/>
      <c r="J6" s="135">
        <v>10</v>
      </c>
      <c r="K6" s="135"/>
      <c r="L6" s="144">
        <v>1</v>
      </c>
      <c r="M6" s="135"/>
      <c r="N6" s="24">
        <v>10</v>
      </c>
    </row>
    <row r="7" spans="1:14" ht="20.100000000000001" customHeight="1" x14ac:dyDescent="0.15">
      <c r="A7" s="141"/>
      <c r="B7" s="141"/>
      <c r="C7" s="135" t="s">
        <v>55</v>
      </c>
      <c r="D7" s="135"/>
      <c r="E7" s="24">
        <v>105</v>
      </c>
      <c r="F7" s="135">
        <v>105</v>
      </c>
      <c r="G7" s="135"/>
      <c r="H7" s="135">
        <v>105</v>
      </c>
      <c r="I7" s="135"/>
      <c r="J7" s="135" t="s">
        <v>16</v>
      </c>
      <c r="K7" s="135"/>
      <c r="L7" s="135"/>
      <c r="M7" s="135"/>
      <c r="N7" s="24" t="s">
        <v>16</v>
      </c>
    </row>
    <row r="8" spans="1:14" ht="20.100000000000001" customHeight="1" x14ac:dyDescent="0.15">
      <c r="A8" s="141"/>
      <c r="B8" s="141"/>
      <c r="C8" s="135" t="s">
        <v>56</v>
      </c>
      <c r="D8" s="135"/>
      <c r="E8" s="24">
        <v>0</v>
      </c>
      <c r="F8" s="135">
        <v>30</v>
      </c>
      <c r="G8" s="135"/>
      <c r="H8" s="135">
        <v>30</v>
      </c>
      <c r="I8" s="135"/>
      <c r="J8" s="135" t="s">
        <v>16</v>
      </c>
      <c r="K8" s="135"/>
      <c r="L8" s="135"/>
      <c r="M8" s="135"/>
      <c r="N8" s="24" t="s">
        <v>16</v>
      </c>
    </row>
    <row r="9" spans="1:14" ht="20.100000000000001" customHeight="1" x14ac:dyDescent="0.15">
      <c r="A9" s="141"/>
      <c r="B9" s="141"/>
      <c r="C9" s="135" t="s">
        <v>49</v>
      </c>
      <c r="D9" s="135"/>
      <c r="E9" s="24">
        <v>0</v>
      </c>
      <c r="F9" s="135">
        <v>0</v>
      </c>
      <c r="G9" s="135"/>
      <c r="H9" s="135">
        <v>0</v>
      </c>
      <c r="I9" s="135"/>
      <c r="J9" s="135" t="s">
        <v>16</v>
      </c>
      <c r="K9" s="135"/>
      <c r="L9" s="135"/>
      <c r="M9" s="135"/>
      <c r="N9" s="24" t="s">
        <v>16</v>
      </c>
    </row>
    <row r="10" spans="1:14" ht="20.100000000000001" customHeight="1" x14ac:dyDescent="0.15">
      <c r="A10" s="141" t="s">
        <v>57</v>
      </c>
      <c r="B10" s="141" t="s">
        <v>19</v>
      </c>
      <c r="C10" s="141"/>
      <c r="D10" s="141"/>
      <c r="E10" s="141"/>
      <c r="F10" s="141"/>
      <c r="G10" s="141"/>
      <c r="H10" s="141" t="s">
        <v>58</v>
      </c>
      <c r="I10" s="141"/>
      <c r="J10" s="141"/>
      <c r="K10" s="141"/>
      <c r="L10" s="141"/>
      <c r="M10" s="141"/>
      <c r="N10" s="141"/>
    </row>
    <row r="11" spans="1:14" ht="65.25" customHeight="1" x14ac:dyDescent="0.15">
      <c r="A11" s="141"/>
      <c r="B11" s="145" t="s">
        <v>86</v>
      </c>
      <c r="C11" s="145"/>
      <c r="D11" s="145"/>
      <c r="E11" s="145"/>
      <c r="F11" s="145"/>
      <c r="G11" s="145"/>
      <c r="H11" s="145" t="s">
        <v>227</v>
      </c>
      <c r="I11" s="145"/>
      <c r="J11" s="145"/>
      <c r="K11" s="145"/>
      <c r="L11" s="145"/>
      <c r="M11" s="145"/>
      <c r="N11" s="145"/>
    </row>
    <row r="12" spans="1:14" ht="20.100000000000001" customHeight="1" x14ac:dyDescent="0.15">
      <c r="A12" s="152" t="s">
        <v>59</v>
      </c>
      <c r="B12" s="2" t="s">
        <v>22</v>
      </c>
      <c r="C12" s="2" t="s">
        <v>23</v>
      </c>
      <c r="D12" s="129" t="s">
        <v>24</v>
      </c>
      <c r="E12" s="129"/>
      <c r="F12" s="129"/>
      <c r="G12" s="2" t="s">
        <v>25</v>
      </c>
      <c r="H12" s="2" t="s">
        <v>26</v>
      </c>
      <c r="I12" s="129" t="s">
        <v>12</v>
      </c>
      <c r="J12" s="129"/>
      <c r="K12" s="129" t="s">
        <v>13</v>
      </c>
      <c r="L12" s="129"/>
      <c r="M12" s="129" t="s">
        <v>27</v>
      </c>
      <c r="N12" s="129"/>
    </row>
    <row r="13" spans="1:14" ht="54.75" customHeight="1" x14ac:dyDescent="0.15">
      <c r="A13" s="153"/>
      <c r="B13" s="129" t="s">
        <v>60</v>
      </c>
      <c r="C13" s="129" t="s">
        <v>106</v>
      </c>
      <c r="D13" s="136" t="s">
        <v>87</v>
      </c>
      <c r="E13" s="136"/>
      <c r="F13" s="136"/>
      <c r="G13" s="18" t="s">
        <v>105</v>
      </c>
      <c r="H13" s="19">
        <v>4977</v>
      </c>
      <c r="I13" s="134">
        <v>4</v>
      </c>
      <c r="J13" s="134"/>
      <c r="K13" s="134">
        <v>3.87</v>
      </c>
      <c r="L13" s="134"/>
      <c r="M13" s="130" t="s">
        <v>216</v>
      </c>
      <c r="N13" s="130"/>
    </row>
    <row r="14" spans="1:14" ht="63" customHeight="1" x14ac:dyDescent="0.15">
      <c r="A14" s="153"/>
      <c r="B14" s="129"/>
      <c r="C14" s="129"/>
      <c r="D14" s="136" t="s">
        <v>88</v>
      </c>
      <c r="E14" s="136"/>
      <c r="F14" s="136"/>
      <c r="G14" s="18" t="s">
        <v>206</v>
      </c>
      <c r="H14" s="19">
        <v>5134</v>
      </c>
      <c r="I14" s="134">
        <v>4</v>
      </c>
      <c r="J14" s="134"/>
      <c r="K14" s="134">
        <v>3.94</v>
      </c>
      <c r="L14" s="134"/>
      <c r="M14" s="130" t="s">
        <v>216</v>
      </c>
      <c r="N14" s="130"/>
    </row>
    <row r="15" spans="1:14" ht="20.100000000000001" customHeight="1" x14ac:dyDescent="0.15">
      <c r="A15" s="153"/>
      <c r="B15" s="129"/>
      <c r="C15" s="129" t="s">
        <v>107</v>
      </c>
      <c r="D15" s="137" t="s">
        <v>89</v>
      </c>
      <c r="E15" s="138"/>
      <c r="F15" s="139"/>
      <c r="G15" s="18" t="s">
        <v>213</v>
      </c>
      <c r="H15" s="20">
        <v>0.03</v>
      </c>
      <c r="I15" s="134">
        <v>9</v>
      </c>
      <c r="J15" s="134"/>
      <c r="K15" s="134">
        <v>9</v>
      </c>
      <c r="L15" s="134"/>
      <c r="M15" s="129"/>
      <c r="N15" s="129"/>
    </row>
    <row r="16" spans="1:14" ht="20.100000000000001" customHeight="1" x14ac:dyDescent="0.15">
      <c r="A16" s="153"/>
      <c r="B16" s="129"/>
      <c r="C16" s="129"/>
      <c r="D16" s="137" t="s">
        <v>90</v>
      </c>
      <c r="E16" s="138"/>
      <c r="F16" s="139"/>
      <c r="G16" s="18" t="s">
        <v>214</v>
      </c>
      <c r="H16" s="20">
        <v>0.04</v>
      </c>
      <c r="I16" s="134">
        <v>9</v>
      </c>
      <c r="J16" s="134"/>
      <c r="K16" s="134">
        <v>9</v>
      </c>
      <c r="L16" s="134"/>
      <c r="M16" s="129"/>
      <c r="N16" s="129"/>
    </row>
    <row r="17" spans="1:14" ht="23.25" customHeight="1" x14ac:dyDescent="0.15">
      <c r="A17" s="153"/>
      <c r="B17" s="129"/>
      <c r="C17" s="129" t="s">
        <v>108</v>
      </c>
      <c r="D17" s="137" t="s">
        <v>91</v>
      </c>
      <c r="E17" s="138"/>
      <c r="F17" s="139"/>
      <c r="G17" s="18" t="s">
        <v>207</v>
      </c>
      <c r="H17" s="60">
        <v>0.99960000000000004</v>
      </c>
      <c r="I17" s="134">
        <v>9</v>
      </c>
      <c r="J17" s="134"/>
      <c r="K17" s="134">
        <v>9</v>
      </c>
      <c r="L17" s="134"/>
      <c r="M17" s="129"/>
      <c r="N17" s="129"/>
    </row>
    <row r="18" spans="1:14" ht="23.25" customHeight="1" x14ac:dyDescent="0.15">
      <c r="A18" s="153"/>
      <c r="B18" s="129"/>
      <c r="C18" s="129"/>
      <c r="D18" s="137" t="s">
        <v>92</v>
      </c>
      <c r="E18" s="138"/>
      <c r="F18" s="139"/>
      <c r="G18" s="18" t="s">
        <v>208</v>
      </c>
      <c r="H18" s="60">
        <v>0.89039999999999997</v>
      </c>
      <c r="I18" s="134">
        <v>8</v>
      </c>
      <c r="J18" s="134"/>
      <c r="K18" s="134">
        <v>8</v>
      </c>
      <c r="L18" s="134"/>
      <c r="M18" s="129"/>
      <c r="N18" s="129"/>
    </row>
    <row r="19" spans="1:14" ht="23.25" customHeight="1" x14ac:dyDescent="0.15">
      <c r="A19" s="153"/>
      <c r="B19" s="129"/>
      <c r="C19" s="13" t="s">
        <v>109</v>
      </c>
      <c r="D19" s="137" t="s">
        <v>93</v>
      </c>
      <c r="E19" s="138"/>
      <c r="F19" s="139"/>
      <c r="G19" s="18" t="s">
        <v>215</v>
      </c>
      <c r="H19" s="23">
        <v>50000</v>
      </c>
      <c r="I19" s="134">
        <v>7</v>
      </c>
      <c r="J19" s="134"/>
      <c r="K19" s="134">
        <v>7</v>
      </c>
      <c r="L19" s="134"/>
      <c r="M19" s="129"/>
      <c r="N19" s="129"/>
    </row>
    <row r="20" spans="1:14" ht="23.25" customHeight="1" x14ac:dyDescent="0.15">
      <c r="A20" s="153"/>
      <c r="B20" s="131" t="s">
        <v>61</v>
      </c>
      <c r="C20" s="13" t="s">
        <v>110</v>
      </c>
      <c r="D20" s="136" t="s">
        <v>94</v>
      </c>
      <c r="E20" s="136"/>
      <c r="F20" s="136"/>
      <c r="G20" s="18" t="s">
        <v>209</v>
      </c>
      <c r="H20" s="60">
        <v>0.3372</v>
      </c>
      <c r="I20" s="134">
        <v>3</v>
      </c>
      <c r="J20" s="134"/>
      <c r="K20" s="134">
        <v>2.69</v>
      </c>
      <c r="L20" s="134"/>
      <c r="M20" s="130" t="s">
        <v>240</v>
      </c>
      <c r="N20" s="130"/>
    </row>
    <row r="21" spans="1:14" ht="23.25" customHeight="1" x14ac:dyDescent="0.15">
      <c r="A21" s="153"/>
      <c r="B21" s="133"/>
      <c r="C21" s="131" t="s">
        <v>111</v>
      </c>
      <c r="D21" s="136" t="s">
        <v>95</v>
      </c>
      <c r="E21" s="136"/>
      <c r="F21" s="136"/>
      <c r="G21" s="2" t="s">
        <v>210</v>
      </c>
      <c r="H21" s="60">
        <v>0.88959999999999995</v>
      </c>
      <c r="I21" s="134">
        <v>3</v>
      </c>
      <c r="J21" s="134"/>
      <c r="K21" s="134">
        <v>3</v>
      </c>
      <c r="L21" s="134"/>
      <c r="M21" s="130"/>
      <c r="N21" s="130"/>
    </row>
    <row r="22" spans="1:14" ht="23.25" customHeight="1" x14ac:dyDescent="0.15">
      <c r="A22" s="153"/>
      <c r="B22" s="133"/>
      <c r="C22" s="132"/>
      <c r="D22" s="136" t="s">
        <v>96</v>
      </c>
      <c r="E22" s="136"/>
      <c r="F22" s="136"/>
      <c r="G22" s="18" t="s">
        <v>211</v>
      </c>
      <c r="H22" s="60">
        <v>0.31119999999999998</v>
      </c>
      <c r="I22" s="134">
        <v>5</v>
      </c>
      <c r="J22" s="134"/>
      <c r="K22" s="134">
        <v>5</v>
      </c>
      <c r="L22" s="134"/>
      <c r="M22" s="129"/>
      <c r="N22" s="129"/>
    </row>
    <row r="23" spans="1:14" ht="23.25" customHeight="1" x14ac:dyDescent="0.15">
      <c r="A23" s="153"/>
      <c r="B23" s="133"/>
      <c r="C23" s="13" t="s">
        <v>112</v>
      </c>
      <c r="D23" s="136" t="s">
        <v>97</v>
      </c>
      <c r="E23" s="136"/>
      <c r="F23" s="136"/>
      <c r="G23" s="2" t="s">
        <v>212</v>
      </c>
      <c r="H23" s="20">
        <v>1</v>
      </c>
      <c r="I23" s="134">
        <v>1</v>
      </c>
      <c r="J23" s="134"/>
      <c r="K23" s="134">
        <v>1</v>
      </c>
      <c r="L23" s="134"/>
      <c r="M23" s="129"/>
      <c r="N23" s="129"/>
    </row>
    <row r="24" spans="1:14" ht="23.25" customHeight="1" x14ac:dyDescent="0.15">
      <c r="A24" s="153"/>
      <c r="B24" s="133"/>
      <c r="C24" s="131" t="s">
        <v>113</v>
      </c>
      <c r="D24" s="137" t="s">
        <v>98</v>
      </c>
      <c r="E24" s="138"/>
      <c r="F24" s="139"/>
      <c r="G24" s="18" t="s">
        <v>207</v>
      </c>
      <c r="H24" s="14">
        <v>0.95</v>
      </c>
      <c r="I24" s="134">
        <v>5</v>
      </c>
      <c r="J24" s="134"/>
      <c r="K24" s="134">
        <v>5</v>
      </c>
      <c r="L24" s="134"/>
      <c r="M24" s="129"/>
      <c r="N24" s="129"/>
    </row>
    <row r="25" spans="1:14" ht="23.25" customHeight="1" x14ac:dyDescent="0.15">
      <c r="A25" s="153"/>
      <c r="B25" s="133"/>
      <c r="C25" s="133"/>
      <c r="D25" s="137" t="s">
        <v>99</v>
      </c>
      <c r="E25" s="138"/>
      <c r="F25" s="139"/>
      <c r="G25" s="18" t="s">
        <v>210</v>
      </c>
      <c r="H25" s="14">
        <v>0.9</v>
      </c>
      <c r="I25" s="134">
        <v>3</v>
      </c>
      <c r="J25" s="134"/>
      <c r="K25" s="134">
        <v>3</v>
      </c>
      <c r="L25" s="134"/>
      <c r="M25" s="129"/>
      <c r="N25" s="129"/>
    </row>
    <row r="26" spans="1:14" ht="23.25" customHeight="1" x14ac:dyDescent="0.15">
      <c r="A26" s="153"/>
      <c r="B26" s="133"/>
      <c r="C26" s="133"/>
      <c r="D26" s="137" t="s">
        <v>100</v>
      </c>
      <c r="E26" s="138"/>
      <c r="F26" s="139"/>
      <c r="G26" s="18" t="s">
        <v>212</v>
      </c>
      <c r="H26" s="14">
        <v>1</v>
      </c>
      <c r="I26" s="134">
        <v>1</v>
      </c>
      <c r="J26" s="134"/>
      <c r="K26" s="134">
        <v>1</v>
      </c>
      <c r="L26" s="134"/>
      <c r="M26" s="129"/>
      <c r="N26" s="129"/>
    </row>
    <row r="27" spans="1:14" ht="23.25" customHeight="1" x14ac:dyDescent="0.15">
      <c r="A27" s="153"/>
      <c r="B27" s="133"/>
      <c r="C27" s="133"/>
      <c r="D27" s="137" t="s">
        <v>101</v>
      </c>
      <c r="E27" s="138"/>
      <c r="F27" s="139"/>
      <c r="G27" s="18" t="s">
        <v>208</v>
      </c>
      <c r="H27" s="14">
        <v>0.8</v>
      </c>
      <c r="I27" s="134">
        <v>5</v>
      </c>
      <c r="J27" s="134"/>
      <c r="K27" s="134">
        <v>5</v>
      </c>
      <c r="L27" s="134"/>
      <c r="M27" s="129"/>
      <c r="N27" s="129"/>
    </row>
    <row r="28" spans="1:14" ht="23.25" customHeight="1" x14ac:dyDescent="0.15">
      <c r="A28" s="153"/>
      <c r="B28" s="133"/>
      <c r="C28" s="133"/>
      <c r="D28" s="137" t="s">
        <v>102</v>
      </c>
      <c r="E28" s="138"/>
      <c r="F28" s="139"/>
      <c r="G28" s="18" t="s">
        <v>210</v>
      </c>
      <c r="H28" s="14">
        <v>0.9</v>
      </c>
      <c r="I28" s="134">
        <v>3</v>
      </c>
      <c r="J28" s="134"/>
      <c r="K28" s="134">
        <v>3</v>
      </c>
      <c r="L28" s="134"/>
      <c r="M28" s="129"/>
      <c r="N28" s="129"/>
    </row>
    <row r="29" spans="1:14" ht="23.25" customHeight="1" x14ac:dyDescent="0.15">
      <c r="A29" s="153"/>
      <c r="B29" s="132"/>
      <c r="C29" s="132"/>
      <c r="D29" s="137" t="s">
        <v>103</v>
      </c>
      <c r="E29" s="138"/>
      <c r="F29" s="139"/>
      <c r="G29" s="18" t="s">
        <v>208</v>
      </c>
      <c r="H29" s="14">
        <v>0.8</v>
      </c>
      <c r="I29" s="134">
        <v>1</v>
      </c>
      <c r="J29" s="134"/>
      <c r="K29" s="134">
        <v>1</v>
      </c>
      <c r="L29" s="134"/>
      <c r="M29" s="129"/>
      <c r="N29" s="129"/>
    </row>
    <row r="30" spans="1:14" ht="20.100000000000001" customHeight="1" x14ac:dyDescent="0.15">
      <c r="A30" s="154"/>
      <c r="B30" s="13" t="s">
        <v>62</v>
      </c>
      <c r="C30" s="13" t="s">
        <v>114</v>
      </c>
      <c r="D30" s="136" t="s">
        <v>104</v>
      </c>
      <c r="E30" s="136"/>
      <c r="F30" s="136"/>
      <c r="G30" s="18" t="s">
        <v>212</v>
      </c>
      <c r="H30" s="14">
        <v>1</v>
      </c>
      <c r="I30" s="129">
        <v>10</v>
      </c>
      <c r="J30" s="129"/>
      <c r="K30" s="129">
        <v>10</v>
      </c>
      <c r="L30" s="129"/>
      <c r="M30" s="129"/>
      <c r="N30" s="129"/>
    </row>
    <row r="31" spans="1:14" ht="20.100000000000001" customHeight="1" x14ac:dyDescent="0.15">
      <c r="A31" s="146" t="s">
        <v>63</v>
      </c>
      <c r="B31" s="147"/>
      <c r="C31" s="147"/>
      <c r="D31" s="147"/>
      <c r="E31" s="147"/>
      <c r="F31" s="147"/>
      <c r="G31" s="147"/>
      <c r="H31" s="148"/>
      <c r="I31" s="149">
        <v>100</v>
      </c>
      <c r="J31" s="149"/>
      <c r="K31" s="150">
        <f>SUM(K13:L30)+N6</f>
        <v>99.5</v>
      </c>
      <c r="L31" s="150"/>
      <c r="M31" s="151"/>
      <c r="N31" s="151"/>
    </row>
    <row r="32" spans="1:14" ht="15.95" customHeight="1" x14ac:dyDescent="0.15"/>
  </sheetData>
  <mergeCells count="128">
    <mergeCell ref="D30:F30"/>
    <mergeCell ref="I30:J30"/>
    <mergeCell ref="K30:L30"/>
    <mergeCell ref="M30:N30"/>
    <mergeCell ref="D23:F23"/>
    <mergeCell ref="M23:N23"/>
    <mergeCell ref="D22:F22"/>
    <mergeCell ref="A31:H31"/>
    <mergeCell ref="I31:J31"/>
    <mergeCell ref="K31:L31"/>
    <mergeCell ref="M31:N31"/>
    <mergeCell ref="A12:A30"/>
    <mergeCell ref="D12:F12"/>
    <mergeCell ref="I12:J12"/>
    <mergeCell ref="K12:L12"/>
    <mergeCell ref="M12:N12"/>
    <mergeCell ref="B13:B19"/>
    <mergeCell ref="C13:C14"/>
    <mergeCell ref="I24:J24"/>
    <mergeCell ref="K23:L23"/>
    <mergeCell ref="D20:F20"/>
    <mergeCell ref="I20:J20"/>
    <mergeCell ref="K20:L20"/>
    <mergeCell ref="D19:F19"/>
    <mergeCell ref="I19:J19"/>
    <mergeCell ref="K19:L19"/>
    <mergeCell ref="M19:N19"/>
    <mergeCell ref="I22:J22"/>
    <mergeCell ref="I21:J21"/>
    <mergeCell ref="K21:L21"/>
    <mergeCell ref="K22:L22"/>
    <mergeCell ref="M22:N22"/>
    <mergeCell ref="D21:F21"/>
    <mergeCell ref="M21:N21"/>
    <mergeCell ref="I18:J18"/>
    <mergeCell ref="C15:C16"/>
    <mergeCell ref="K15:L15"/>
    <mergeCell ref="M15:N15"/>
    <mergeCell ref="D16:F16"/>
    <mergeCell ref="I16:J16"/>
    <mergeCell ref="K16:L16"/>
    <mergeCell ref="M16:N16"/>
    <mergeCell ref="K18:L18"/>
    <mergeCell ref="M18:N18"/>
    <mergeCell ref="D15:F15"/>
    <mergeCell ref="I15:J15"/>
    <mergeCell ref="K13:L13"/>
    <mergeCell ref="C17:C18"/>
    <mergeCell ref="D17:F17"/>
    <mergeCell ref="I17:J17"/>
    <mergeCell ref="K17:L17"/>
    <mergeCell ref="L9:M9"/>
    <mergeCell ref="A10:A11"/>
    <mergeCell ref="B10:G10"/>
    <mergeCell ref="H10:N10"/>
    <mergeCell ref="B11:G11"/>
    <mergeCell ref="H11:N11"/>
    <mergeCell ref="A4:B9"/>
    <mergeCell ref="M13:N13"/>
    <mergeCell ref="D14:F14"/>
    <mergeCell ref="I14:J14"/>
    <mergeCell ref="K14:L14"/>
    <mergeCell ref="M14:N14"/>
    <mergeCell ref="J4:K5"/>
    <mergeCell ref="C7:D7"/>
    <mergeCell ref="F7:G7"/>
    <mergeCell ref="H7:I7"/>
    <mergeCell ref="J7:K7"/>
    <mergeCell ref="M17:N17"/>
    <mergeCell ref="D18:F18"/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  <mergeCell ref="C9:D9"/>
    <mergeCell ref="F9:G9"/>
    <mergeCell ref="H9:I9"/>
    <mergeCell ref="J9:K9"/>
    <mergeCell ref="D13:F13"/>
    <mergeCell ref="I13:J13"/>
    <mergeCell ref="B20:B29"/>
    <mergeCell ref="K24:L24"/>
    <mergeCell ref="K25:L25"/>
    <mergeCell ref="K26:L26"/>
    <mergeCell ref="K27:L27"/>
    <mergeCell ref="K28:L28"/>
    <mergeCell ref="K29:L29"/>
    <mergeCell ref="D24:F24"/>
    <mergeCell ref="D25:F25"/>
    <mergeCell ref="D27:F27"/>
    <mergeCell ref="D28:F28"/>
    <mergeCell ref="D29:F29"/>
    <mergeCell ref="D26:F26"/>
    <mergeCell ref="I23:J23"/>
    <mergeCell ref="I25:J25"/>
    <mergeCell ref="I26:J26"/>
    <mergeCell ref="I27:J27"/>
    <mergeCell ref="I28:J28"/>
    <mergeCell ref="M24:N24"/>
    <mergeCell ref="M25:N25"/>
    <mergeCell ref="M26:N26"/>
    <mergeCell ref="M27:N27"/>
    <mergeCell ref="M28:N28"/>
    <mergeCell ref="M29:N29"/>
    <mergeCell ref="M20:N20"/>
    <mergeCell ref="C21:C22"/>
    <mergeCell ref="C24:C29"/>
    <mergeCell ref="I29:J29"/>
  </mergeCells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zoomScale="110" zoomScaleNormal="110" workbookViewId="0">
      <selection activeCell="S10" sqref="S10"/>
    </sheetView>
  </sheetViews>
  <sheetFormatPr defaultColWidth="9" defaultRowHeight="13.5" x14ac:dyDescent="0.15"/>
  <cols>
    <col min="1" max="1" width="5.25" customWidth="1"/>
    <col min="3" max="3" width="16.25" customWidth="1"/>
    <col min="5" max="5" width="10.25" customWidth="1"/>
    <col min="6" max="6" width="1.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66" customHeight="1" x14ac:dyDescent="0.15">
      <c r="A1" s="140" t="s">
        <v>115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" customHeight="1" x14ac:dyDescent="0.15">
      <c r="A2" s="141" t="s">
        <v>46</v>
      </c>
      <c r="B2" s="141"/>
      <c r="C2" s="142" t="s">
        <v>76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5" customHeight="1" x14ac:dyDescent="0.15">
      <c r="A3" s="141" t="s">
        <v>47</v>
      </c>
      <c r="B3" s="141"/>
      <c r="C3" s="141" t="s">
        <v>83</v>
      </c>
      <c r="D3" s="141"/>
      <c r="E3" s="141"/>
      <c r="F3" s="141"/>
      <c r="G3" s="141"/>
      <c r="H3" s="141" t="s">
        <v>50</v>
      </c>
      <c r="I3" s="141"/>
      <c r="J3" s="141" t="s">
        <v>83</v>
      </c>
      <c r="K3" s="141"/>
      <c r="L3" s="141"/>
      <c r="M3" s="141"/>
      <c r="N3" s="141"/>
    </row>
    <row r="4" spans="1:14" ht="15" customHeight="1" x14ac:dyDescent="0.15">
      <c r="A4" s="141" t="s">
        <v>48</v>
      </c>
      <c r="B4" s="141"/>
      <c r="C4" s="141"/>
      <c r="D4" s="141"/>
      <c r="E4" s="141" t="s">
        <v>8</v>
      </c>
      <c r="F4" s="141" t="s">
        <v>51</v>
      </c>
      <c r="G4" s="141"/>
      <c r="H4" s="141" t="s">
        <v>52</v>
      </c>
      <c r="I4" s="141"/>
      <c r="J4" s="141" t="s">
        <v>12</v>
      </c>
      <c r="K4" s="141"/>
      <c r="L4" s="141" t="s">
        <v>53</v>
      </c>
      <c r="M4" s="141"/>
      <c r="N4" s="141" t="s">
        <v>13</v>
      </c>
    </row>
    <row r="5" spans="1:14" ht="15" customHeight="1" x14ac:dyDescent="0.1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15" customHeight="1" x14ac:dyDescent="0.15">
      <c r="A6" s="141"/>
      <c r="B6" s="141"/>
      <c r="C6" s="143" t="s">
        <v>54</v>
      </c>
      <c r="D6" s="143"/>
      <c r="E6" s="24">
        <v>28</v>
      </c>
      <c r="F6" s="135">
        <v>28</v>
      </c>
      <c r="G6" s="135"/>
      <c r="H6" s="135">
        <v>28</v>
      </c>
      <c r="I6" s="135"/>
      <c r="J6" s="135">
        <v>10</v>
      </c>
      <c r="K6" s="135"/>
      <c r="L6" s="144">
        <v>1</v>
      </c>
      <c r="M6" s="135"/>
      <c r="N6" s="24">
        <v>10</v>
      </c>
    </row>
    <row r="7" spans="1:14" ht="15" customHeight="1" x14ac:dyDescent="0.15">
      <c r="A7" s="141"/>
      <c r="B7" s="141"/>
      <c r="C7" s="135" t="s">
        <v>55</v>
      </c>
      <c r="D7" s="135"/>
      <c r="E7" s="24">
        <v>28</v>
      </c>
      <c r="F7" s="135">
        <v>28</v>
      </c>
      <c r="G7" s="135"/>
      <c r="H7" s="135">
        <v>28</v>
      </c>
      <c r="I7" s="135"/>
      <c r="J7" s="135" t="s">
        <v>16</v>
      </c>
      <c r="K7" s="135"/>
      <c r="L7" s="135"/>
      <c r="M7" s="135"/>
      <c r="N7" s="24" t="s">
        <v>16</v>
      </c>
    </row>
    <row r="8" spans="1:14" ht="15" customHeight="1" x14ac:dyDescent="0.15">
      <c r="A8" s="141"/>
      <c r="B8" s="141"/>
      <c r="C8" s="135" t="s">
        <v>56</v>
      </c>
      <c r="D8" s="135"/>
      <c r="E8" s="24">
        <v>0</v>
      </c>
      <c r="F8" s="135">
        <v>0</v>
      </c>
      <c r="G8" s="135"/>
      <c r="H8" s="135">
        <v>0</v>
      </c>
      <c r="I8" s="135"/>
      <c r="J8" s="135" t="s">
        <v>16</v>
      </c>
      <c r="K8" s="135"/>
      <c r="L8" s="135"/>
      <c r="M8" s="135"/>
      <c r="N8" s="24" t="s">
        <v>16</v>
      </c>
    </row>
    <row r="9" spans="1:14" ht="15" customHeight="1" x14ac:dyDescent="0.15">
      <c r="A9" s="141"/>
      <c r="B9" s="141"/>
      <c r="C9" s="135" t="s">
        <v>49</v>
      </c>
      <c r="D9" s="135"/>
      <c r="E9" s="24">
        <v>0</v>
      </c>
      <c r="F9" s="135">
        <v>0</v>
      </c>
      <c r="G9" s="135"/>
      <c r="H9" s="135">
        <v>0</v>
      </c>
      <c r="I9" s="135"/>
      <c r="J9" s="135" t="s">
        <v>16</v>
      </c>
      <c r="K9" s="135"/>
      <c r="L9" s="135"/>
      <c r="M9" s="135"/>
      <c r="N9" s="24" t="s">
        <v>16</v>
      </c>
    </row>
    <row r="10" spans="1:14" ht="15" customHeight="1" x14ac:dyDescent="0.15">
      <c r="A10" s="141" t="s">
        <v>57</v>
      </c>
      <c r="B10" s="141" t="s">
        <v>19</v>
      </c>
      <c r="C10" s="141"/>
      <c r="D10" s="141"/>
      <c r="E10" s="141"/>
      <c r="F10" s="141"/>
      <c r="G10" s="141"/>
      <c r="H10" s="141" t="s">
        <v>58</v>
      </c>
      <c r="I10" s="141"/>
      <c r="J10" s="141"/>
      <c r="K10" s="141"/>
      <c r="L10" s="141"/>
      <c r="M10" s="141"/>
      <c r="N10" s="141"/>
    </row>
    <row r="11" spans="1:14" ht="72.75" customHeight="1" x14ac:dyDescent="0.15">
      <c r="A11" s="141"/>
      <c r="B11" s="145" t="s">
        <v>116</v>
      </c>
      <c r="C11" s="145"/>
      <c r="D11" s="145"/>
      <c r="E11" s="145"/>
      <c r="F11" s="145"/>
      <c r="G11" s="145"/>
      <c r="H11" s="145" t="s">
        <v>231</v>
      </c>
      <c r="I11" s="145"/>
      <c r="J11" s="145"/>
      <c r="K11" s="145"/>
      <c r="L11" s="145"/>
      <c r="M11" s="145"/>
      <c r="N11" s="145"/>
    </row>
    <row r="12" spans="1:14" ht="20.100000000000001" customHeight="1" x14ac:dyDescent="0.15">
      <c r="A12" s="157" t="s">
        <v>59</v>
      </c>
      <c r="B12" s="2" t="s">
        <v>22</v>
      </c>
      <c r="C12" s="2" t="s">
        <v>23</v>
      </c>
      <c r="D12" s="129" t="s">
        <v>24</v>
      </c>
      <c r="E12" s="129"/>
      <c r="F12" s="129"/>
      <c r="G12" s="2" t="s">
        <v>25</v>
      </c>
      <c r="H12" s="2" t="s">
        <v>26</v>
      </c>
      <c r="I12" s="129" t="s">
        <v>12</v>
      </c>
      <c r="J12" s="129"/>
      <c r="K12" s="129" t="s">
        <v>13</v>
      </c>
      <c r="L12" s="129"/>
      <c r="M12" s="129" t="s">
        <v>27</v>
      </c>
      <c r="N12" s="129"/>
    </row>
    <row r="13" spans="1:14" ht="23.25" customHeight="1" x14ac:dyDescent="0.15">
      <c r="A13" s="157"/>
      <c r="B13" s="131" t="s">
        <v>60</v>
      </c>
      <c r="C13" s="131" t="s">
        <v>129</v>
      </c>
      <c r="D13" s="155" t="s">
        <v>117</v>
      </c>
      <c r="E13" s="155"/>
      <c r="F13" s="155"/>
      <c r="G13" s="19" t="s">
        <v>217</v>
      </c>
      <c r="H13" s="19">
        <v>600</v>
      </c>
      <c r="I13" s="134">
        <v>8</v>
      </c>
      <c r="J13" s="134"/>
      <c r="K13" s="134">
        <v>8</v>
      </c>
      <c r="L13" s="134"/>
      <c r="M13" s="129"/>
      <c r="N13" s="129"/>
    </row>
    <row r="14" spans="1:14" ht="23.25" customHeight="1" x14ac:dyDescent="0.15">
      <c r="A14" s="157"/>
      <c r="B14" s="133"/>
      <c r="C14" s="132"/>
      <c r="D14" s="155" t="s">
        <v>118</v>
      </c>
      <c r="E14" s="155"/>
      <c r="F14" s="155"/>
      <c r="G14" s="19" t="s">
        <v>218</v>
      </c>
      <c r="H14" s="19">
        <v>400</v>
      </c>
      <c r="I14" s="134">
        <v>8</v>
      </c>
      <c r="J14" s="134"/>
      <c r="K14" s="134">
        <v>8</v>
      </c>
      <c r="L14" s="134"/>
      <c r="M14" s="129"/>
      <c r="N14" s="129"/>
    </row>
    <row r="15" spans="1:14" ht="23.25" customHeight="1" x14ac:dyDescent="0.15">
      <c r="A15" s="157"/>
      <c r="B15" s="133"/>
      <c r="C15" s="131" t="s">
        <v>130</v>
      </c>
      <c r="D15" s="155" t="s">
        <v>119</v>
      </c>
      <c r="E15" s="155"/>
      <c r="F15" s="155"/>
      <c r="G15" s="19" t="s">
        <v>221</v>
      </c>
      <c r="H15" s="20">
        <v>0.03</v>
      </c>
      <c r="I15" s="134">
        <v>9</v>
      </c>
      <c r="J15" s="134"/>
      <c r="K15" s="134">
        <v>9</v>
      </c>
      <c r="L15" s="134"/>
      <c r="M15" s="129"/>
      <c r="N15" s="129"/>
    </row>
    <row r="16" spans="1:14" ht="23.25" customHeight="1" x14ac:dyDescent="0.15">
      <c r="A16" s="157"/>
      <c r="B16" s="133"/>
      <c r="C16" s="132"/>
      <c r="D16" s="155" t="s">
        <v>120</v>
      </c>
      <c r="E16" s="155"/>
      <c r="F16" s="155"/>
      <c r="G16" s="19" t="s">
        <v>168</v>
      </c>
      <c r="H16" s="20">
        <v>0.05</v>
      </c>
      <c r="I16" s="134">
        <v>9</v>
      </c>
      <c r="J16" s="134"/>
      <c r="K16" s="134">
        <v>9</v>
      </c>
      <c r="L16" s="134"/>
      <c r="M16" s="129"/>
      <c r="N16" s="129"/>
    </row>
    <row r="17" spans="1:14" ht="23.25" customHeight="1" x14ac:dyDescent="0.15">
      <c r="A17" s="157"/>
      <c r="B17" s="133"/>
      <c r="C17" s="131" t="s">
        <v>131</v>
      </c>
      <c r="D17" s="155" t="s">
        <v>121</v>
      </c>
      <c r="E17" s="155"/>
      <c r="F17" s="155"/>
      <c r="G17" s="19" t="s">
        <v>204</v>
      </c>
      <c r="H17" s="60">
        <v>0.89039999999999997</v>
      </c>
      <c r="I17" s="134">
        <v>8</v>
      </c>
      <c r="J17" s="134"/>
      <c r="K17" s="134">
        <v>8</v>
      </c>
      <c r="L17" s="134"/>
      <c r="M17" s="129"/>
      <c r="N17" s="129"/>
    </row>
    <row r="18" spans="1:14" ht="23.25" customHeight="1" x14ac:dyDescent="0.15">
      <c r="A18" s="157"/>
      <c r="B18" s="132"/>
      <c r="C18" s="132"/>
      <c r="D18" s="155" t="s">
        <v>122</v>
      </c>
      <c r="E18" s="155"/>
      <c r="F18" s="155"/>
      <c r="G18" s="19" t="s">
        <v>219</v>
      </c>
      <c r="H18" s="60">
        <v>0.99960000000000004</v>
      </c>
      <c r="I18" s="134">
        <v>8</v>
      </c>
      <c r="J18" s="134"/>
      <c r="K18" s="134">
        <v>8</v>
      </c>
      <c r="L18" s="134"/>
      <c r="M18" s="129"/>
      <c r="N18" s="129"/>
    </row>
    <row r="19" spans="1:14" ht="23.25" customHeight="1" x14ac:dyDescent="0.15">
      <c r="A19" s="157"/>
      <c r="B19" s="131" t="s">
        <v>61</v>
      </c>
      <c r="C19" s="13" t="s">
        <v>132</v>
      </c>
      <c r="D19" s="155" t="s">
        <v>123</v>
      </c>
      <c r="E19" s="155"/>
      <c r="F19" s="155"/>
      <c r="G19" s="19" t="s">
        <v>219</v>
      </c>
      <c r="H19" s="60">
        <v>0.88959999999999995</v>
      </c>
      <c r="I19" s="134">
        <v>6</v>
      </c>
      <c r="J19" s="134"/>
      <c r="K19" s="134">
        <v>6</v>
      </c>
      <c r="L19" s="134"/>
      <c r="M19" s="130"/>
      <c r="N19" s="130"/>
    </row>
    <row r="20" spans="1:14" ht="23.25" customHeight="1" x14ac:dyDescent="0.15">
      <c r="A20" s="157"/>
      <c r="B20" s="133"/>
      <c r="C20" s="13" t="s">
        <v>133</v>
      </c>
      <c r="D20" s="155" t="s">
        <v>124</v>
      </c>
      <c r="E20" s="155"/>
      <c r="F20" s="155"/>
      <c r="G20" s="19" t="s">
        <v>220</v>
      </c>
      <c r="H20" s="20" t="s">
        <v>220</v>
      </c>
      <c r="I20" s="134">
        <v>6</v>
      </c>
      <c r="J20" s="134"/>
      <c r="K20" s="134">
        <v>0</v>
      </c>
      <c r="L20" s="134"/>
      <c r="M20" s="130" t="s">
        <v>238</v>
      </c>
      <c r="N20" s="130"/>
    </row>
    <row r="21" spans="1:14" ht="23.25" customHeight="1" x14ac:dyDescent="0.15">
      <c r="A21" s="157"/>
      <c r="B21" s="133"/>
      <c r="C21" s="131" t="s">
        <v>134</v>
      </c>
      <c r="D21" s="155" t="s">
        <v>125</v>
      </c>
      <c r="E21" s="155"/>
      <c r="F21" s="155"/>
      <c r="G21" s="19" t="s">
        <v>219</v>
      </c>
      <c r="H21" s="20">
        <v>0.9</v>
      </c>
      <c r="I21" s="134">
        <v>6</v>
      </c>
      <c r="J21" s="134"/>
      <c r="K21" s="134">
        <v>6</v>
      </c>
      <c r="L21" s="134"/>
      <c r="M21" s="129"/>
      <c r="N21" s="129"/>
    </row>
    <row r="22" spans="1:14" ht="23.25" customHeight="1" x14ac:dyDescent="0.15">
      <c r="A22" s="157"/>
      <c r="B22" s="133"/>
      <c r="C22" s="133"/>
      <c r="D22" s="155" t="s">
        <v>126</v>
      </c>
      <c r="E22" s="155"/>
      <c r="F22" s="155"/>
      <c r="G22" s="19" t="s">
        <v>220</v>
      </c>
      <c r="H22" s="20">
        <v>0.95</v>
      </c>
      <c r="I22" s="134">
        <v>6</v>
      </c>
      <c r="J22" s="134"/>
      <c r="K22" s="134">
        <v>6</v>
      </c>
      <c r="L22" s="134"/>
      <c r="M22" s="129"/>
      <c r="N22" s="129"/>
    </row>
    <row r="23" spans="1:14" ht="23.25" customHeight="1" x14ac:dyDescent="0.15">
      <c r="A23" s="157"/>
      <c r="B23" s="132"/>
      <c r="C23" s="132"/>
      <c r="D23" s="155" t="s">
        <v>127</v>
      </c>
      <c r="E23" s="155"/>
      <c r="F23" s="155"/>
      <c r="G23" s="19" t="s">
        <v>220</v>
      </c>
      <c r="H23" s="20">
        <v>0.95</v>
      </c>
      <c r="I23" s="134">
        <v>6</v>
      </c>
      <c r="J23" s="134"/>
      <c r="K23" s="134">
        <v>6</v>
      </c>
      <c r="L23" s="134"/>
      <c r="M23" s="129"/>
      <c r="N23" s="129"/>
    </row>
    <row r="24" spans="1:14" ht="23.25" customHeight="1" x14ac:dyDescent="0.15">
      <c r="A24" s="157"/>
      <c r="B24" s="13" t="s">
        <v>62</v>
      </c>
      <c r="C24" s="13" t="s">
        <v>135</v>
      </c>
      <c r="D24" s="155" t="s">
        <v>128</v>
      </c>
      <c r="E24" s="155"/>
      <c r="F24" s="155"/>
      <c r="G24" s="19" t="s">
        <v>219</v>
      </c>
      <c r="H24" s="20">
        <v>0.9</v>
      </c>
      <c r="I24" s="134">
        <v>10</v>
      </c>
      <c r="J24" s="134"/>
      <c r="K24" s="134">
        <v>10</v>
      </c>
      <c r="L24" s="134"/>
      <c r="M24" s="129"/>
      <c r="N24" s="129"/>
    </row>
    <row r="25" spans="1:14" ht="20.100000000000001" customHeight="1" x14ac:dyDescent="0.15">
      <c r="A25" s="149" t="s">
        <v>63</v>
      </c>
      <c r="B25" s="149"/>
      <c r="C25" s="149"/>
      <c r="D25" s="149"/>
      <c r="E25" s="149"/>
      <c r="F25" s="149"/>
      <c r="G25" s="149"/>
      <c r="H25" s="149"/>
      <c r="I25" s="149">
        <v>100</v>
      </c>
      <c r="J25" s="149"/>
      <c r="K25" s="156">
        <f>SUM(K13:L24)+N6</f>
        <v>94</v>
      </c>
      <c r="L25" s="156"/>
      <c r="M25" s="151"/>
      <c r="N25" s="151"/>
    </row>
    <row r="26" spans="1:14" ht="15.95" customHeight="1" x14ac:dyDescent="0.15"/>
  </sheetData>
  <mergeCells count="103">
    <mergeCell ref="M25:N25"/>
    <mergeCell ref="D24:F24"/>
    <mergeCell ref="I24:J24"/>
    <mergeCell ref="K24:L24"/>
    <mergeCell ref="M24:N24"/>
    <mergeCell ref="I25:J25"/>
    <mergeCell ref="K25:L25"/>
    <mergeCell ref="A10:A11"/>
    <mergeCell ref="A12:A24"/>
    <mergeCell ref="A25:H25"/>
    <mergeCell ref="D22:F22"/>
    <mergeCell ref="D16:F16"/>
    <mergeCell ref="C17:C18"/>
    <mergeCell ref="B13:B18"/>
    <mergeCell ref="B19:B23"/>
    <mergeCell ref="C21:C23"/>
    <mergeCell ref="I21:J21"/>
    <mergeCell ref="D18:F18"/>
    <mergeCell ref="K18:L18"/>
    <mergeCell ref="M18:N18"/>
    <mergeCell ref="I23:J2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K21:L21"/>
    <mergeCell ref="M21:N21"/>
    <mergeCell ref="I22:J22"/>
    <mergeCell ref="K22:L22"/>
    <mergeCell ref="M22:N22"/>
    <mergeCell ref="H11:N11"/>
    <mergeCell ref="A4:B9"/>
    <mergeCell ref="C4:D5"/>
    <mergeCell ref="F4:G5"/>
    <mergeCell ref="H4:I5"/>
    <mergeCell ref="J4:K5"/>
    <mergeCell ref="L4:M5"/>
    <mergeCell ref="C7:D7"/>
    <mergeCell ref="D23:F23"/>
    <mergeCell ref="K23:L23"/>
    <mergeCell ref="M23:N23"/>
    <mergeCell ref="M12:N12"/>
    <mergeCell ref="D13:F13"/>
    <mergeCell ref="I13:J13"/>
    <mergeCell ref="K13:L13"/>
    <mergeCell ref="M13:N13"/>
    <mergeCell ref="I18:J18"/>
    <mergeCell ref="D17:F17"/>
    <mergeCell ref="I17:J17"/>
    <mergeCell ref="K17:L17"/>
    <mergeCell ref="M17:N17"/>
    <mergeCell ref="I16:J16"/>
    <mergeCell ref="K16:L16"/>
    <mergeCell ref="M16:N16"/>
    <mergeCell ref="A1:N1"/>
    <mergeCell ref="A2:B2"/>
    <mergeCell ref="C2:N2"/>
    <mergeCell ref="A3:B3"/>
    <mergeCell ref="C3:G3"/>
    <mergeCell ref="H3:I3"/>
    <mergeCell ref="J3:N3"/>
    <mergeCell ref="C9:D9"/>
    <mergeCell ref="F9:G9"/>
    <mergeCell ref="H9:I9"/>
    <mergeCell ref="J9:K9"/>
    <mergeCell ref="L9:M9"/>
    <mergeCell ref="F7:G7"/>
    <mergeCell ref="H7:I7"/>
    <mergeCell ref="J7:K7"/>
    <mergeCell ref="L7:M7"/>
    <mergeCell ref="C8:D8"/>
    <mergeCell ref="L8:M8"/>
    <mergeCell ref="H8:I8"/>
    <mergeCell ref="J8:K8"/>
    <mergeCell ref="C13:C14"/>
    <mergeCell ref="C15:C16"/>
    <mergeCell ref="E4:E5"/>
    <mergeCell ref="N4:N5"/>
    <mergeCell ref="F8:G8"/>
    <mergeCell ref="D14:F14"/>
    <mergeCell ref="D15:F15"/>
    <mergeCell ref="I14:J14"/>
    <mergeCell ref="K14:L14"/>
    <mergeCell ref="M14:N14"/>
    <mergeCell ref="I15:J15"/>
    <mergeCell ref="K15:L15"/>
    <mergeCell ref="M15:N15"/>
    <mergeCell ref="C6:D6"/>
    <mergeCell ref="F6:G6"/>
    <mergeCell ref="H6:I6"/>
    <mergeCell ref="J6:K6"/>
    <mergeCell ref="L6:M6"/>
    <mergeCell ref="D12:F12"/>
    <mergeCell ref="I12:J12"/>
    <mergeCell ref="K12:L12"/>
    <mergeCell ref="B10:G10"/>
    <mergeCell ref="H10:N10"/>
    <mergeCell ref="B11:G11"/>
  </mergeCells>
  <phoneticPr fontId="18" type="noConversion"/>
  <pageMargins left="0.75" right="0.75" top="1" bottom="1" header="0.5" footer="0.5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0DA0-10C4-442B-BD94-9122F7D10AE7}">
  <dimension ref="A1:L6"/>
  <sheetViews>
    <sheetView workbookViewId="0">
      <selection activeCell="K5" sqref="K5"/>
    </sheetView>
  </sheetViews>
  <sheetFormatPr defaultColWidth="9" defaultRowHeight="13.5" x14ac:dyDescent="0.15"/>
  <cols>
    <col min="1" max="1" width="5.75" style="76" customWidth="1"/>
    <col min="2" max="2" width="23" style="65" customWidth="1"/>
    <col min="3" max="3" width="18.125" style="65" customWidth="1"/>
    <col min="4" max="10" width="11.5" style="65" customWidth="1"/>
    <col min="11" max="11" width="10" style="65" customWidth="1"/>
    <col min="12" max="12" width="11.5" style="65" customWidth="1"/>
    <col min="13" max="16384" width="9" style="65"/>
  </cols>
  <sheetData>
    <row r="1" spans="1:12" ht="57" customHeight="1" x14ac:dyDescent="0.15">
      <c r="A1" s="123" t="s">
        <v>252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s="66" customFormat="1" ht="30" customHeight="1" x14ac:dyDescent="0.15">
      <c r="A2" s="124" t="s">
        <v>242</v>
      </c>
      <c r="B2" s="127" t="s">
        <v>64</v>
      </c>
      <c r="C2" s="128" t="s">
        <v>47</v>
      </c>
      <c r="D2" s="158" t="s">
        <v>253</v>
      </c>
      <c r="E2" s="159"/>
      <c r="F2" s="159"/>
      <c r="G2" s="159"/>
      <c r="H2" s="159"/>
      <c r="I2" s="159"/>
      <c r="J2" s="160"/>
      <c r="K2" s="124" t="s">
        <v>243</v>
      </c>
      <c r="L2" s="124" t="s">
        <v>244</v>
      </c>
    </row>
    <row r="3" spans="1:12" s="66" customFormat="1" ht="30" customHeight="1" x14ac:dyDescent="0.15">
      <c r="A3" s="125"/>
      <c r="B3" s="127"/>
      <c r="C3" s="128"/>
      <c r="D3" s="158" t="s">
        <v>9</v>
      </c>
      <c r="E3" s="159"/>
      <c r="F3" s="159"/>
      <c r="G3" s="159"/>
      <c r="H3" s="160"/>
      <c r="I3" s="161" t="s">
        <v>245</v>
      </c>
      <c r="J3" s="161" t="s">
        <v>246</v>
      </c>
      <c r="K3" s="125"/>
      <c r="L3" s="125"/>
    </row>
    <row r="4" spans="1:12" s="66" customFormat="1" ht="30" customHeight="1" x14ac:dyDescent="0.15">
      <c r="A4" s="126"/>
      <c r="B4" s="127"/>
      <c r="C4" s="128"/>
      <c r="D4" s="67" t="s">
        <v>247</v>
      </c>
      <c r="E4" s="68" t="s">
        <v>254</v>
      </c>
      <c r="F4" s="68" t="s">
        <v>255</v>
      </c>
      <c r="G4" s="68" t="s">
        <v>256</v>
      </c>
      <c r="H4" s="68" t="s">
        <v>257</v>
      </c>
      <c r="I4" s="162"/>
      <c r="J4" s="126"/>
      <c r="K4" s="126"/>
      <c r="L4" s="125"/>
    </row>
    <row r="5" spans="1:12" ht="30" customHeight="1" x14ac:dyDescent="0.15">
      <c r="A5" s="70">
        <v>1</v>
      </c>
      <c r="B5" s="71" t="s">
        <v>79</v>
      </c>
      <c r="C5" s="76" t="s">
        <v>83</v>
      </c>
      <c r="D5" s="77">
        <v>299</v>
      </c>
      <c r="E5" s="72">
        <v>299</v>
      </c>
      <c r="F5" s="72">
        <v>0</v>
      </c>
      <c r="G5" s="72">
        <v>0</v>
      </c>
      <c r="H5" s="72">
        <v>0</v>
      </c>
      <c r="I5" s="72">
        <v>208.66</v>
      </c>
      <c r="J5" s="78">
        <v>0.69769999999999999</v>
      </c>
      <c r="K5" s="72">
        <v>96.61</v>
      </c>
      <c r="L5" s="72"/>
    </row>
    <row r="6" spans="1:12" ht="30" customHeight="1" x14ac:dyDescent="0.15">
      <c r="A6" s="70"/>
      <c r="B6" s="70" t="s">
        <v>251</v>
      </c>
      <c r="C6" s="75"/>
      <c r="D6" s="77">
        <v>299</v>
      </c>
      <c r="E6" s="72">
        <v>299</v>
      </c>
      <c r="F6" s="72">
        <v>0</v>
      </c>
      <c r="G6" s="72">
        <v>0</v>
      </c>
      <c r="H6" s="72">
        <v>0</v>
      </c>
      <c r="I6" s="72">
        <v>208.66</v>
      </c>
      <c r="J6" s="78">
        <v>0.69769999999999999</v>
      </c>
      <c r="K6" s="72"/>
      <c r="L6" s="72"/>
    </row>
  </sheetData>
  <mergeCells count="10">
    <mergeCell ref="A1:L1"/>
    <mergeCell ref="A2:A4"/>
    <mergeCell ref="B2:B4"/>
    <mergeCell ref="C2:C4"/>
    <mergeCell ref="D2:J2"/>
    <mergeCell ref="K2:K4"/>
    <mergeCell ref="L2:L4"/>
    <mergeCell ref="D3:H3"/>
    <mergeCell ref="I3:I4"/>
    <mergeCell ref="J3:J4"/>
  </mergeCells>
  <phoneticPr fontId="18" type="noConversion"/>
  <pageMargins left="0.75" right="0.75" top="1" bottom="1" header="0.5" footer="0.5"/>
  <pageSetup paperSize="9" scale="8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zoomScaleNormal="100" workbookViewId="0">
      <selection activeCell="R11" sqref="R11"/>
    </sheetView>
  </sheetViews>
  <sheetFormatPr defaultColWidth="9" defaultRowHeight="13.5" x14ac:dyDescent="0.15"/>
  <cols>
    <col min="1" max="1" width="5.25" customWidth="1"/>
    <col min="3" max="3" width="17.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spans="1:16" ht="66" customHeight="1" x14ac:dyDescent="0.15">
      <c r="A1" s="140" t="s">
        <v>258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6" ht="20.100000000000001" customHeight="1" x14ac:dyDescent="0.15">
      <c r="A2" s="141" t="s">
        <v>64</v>
      </c>
      <c r="B2" s="141"/>
      <c r="C2" s="142" t="s">
        <v>79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6" ht="20.100000000000001" customHeight="1" x14ac:dyDescent="0.15">
      <c r="A3" s="141" t="s">
        <v>65</v>
      </c>
      <c r="B3" s="141"/>
      <c r="C3" s="142" t="s">
        <v>77</v>
      </c>
      <c r="D3" s="141"/>
      <c r="E3" s="141"/>
      <c r="F3" s="141"/>
      <c r="G3" s="141"/>
      <c r="H3" s="166" t="s">
        <v>50</v>
      </c>
      <c r="I3" s="166"/>
      <c r="J3" s="141" t="s">
        <v>83</v>
      </c>
      <c r="K3" s="141"/>
      <c r="L3" s="141"/>
      <c r="M3" s="141"/>
      <c r="N3" s="141"/>
    </row>
    <row r="4" spans="1:16" ht="20.100000000000001" customHeight="1" x14ac:dyDescent="0.15">
      <c r="A4" s="141" t="s">
        <v>48</v>
      </c>
      <c r="B4" s="141"/>
      <c r="C4" s="141"/>
      <c r="D4" s="141"/>
      <c r="E4" s="141" t="s">
        <v>8</v>
      </c>
      <c r="F4" s="141" t="s">
        <v>51</v>
      </c>
      <c r="G4" s="141"/>
      <c r="H4" s="141" t="s">
        <v>52</v>
      </c>
      <c r="I4" s="141"/>
      <c r="J4" s="141" t="s">
        <v>12</v>
      </c>
      <c r="K4" s="141"/>
      <c r="L4" s="141" t="s">
        <v>53</v>
      </c>
      <c r="M4" s="141"/>
      <c r="N4" s="141" t="s">
        <v>13</v>
      </c>
    </row>
    <row r="5" spans="1:16" ht="20.100000000000001" customHeight="1" x14ac:dyDescent="0.1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6" ht="20.100000000000001" customHeight="1" x14ac:dyDescent="0.15">
      <c r="A6" s="141"/>
      <c r="B6" s="141"/>
      <c r="C6" s="143" t="s">
        <v>54</v>
      </c>
      <c r="D6" s="143"/>
      <c r="E6" s="24">
        <v>128</v>
      </c>
      <c r="F6" s="135">
        <v>299</v>
      </c>
      <c r="G6" s="135"/>
      <c r="H6" s="135">
        <v>208.66</v>
      </c>
      <c r="I6" s="135"/>
      <c r="J6" s="135">
        <v>10</v>
      </c>
      <c r="K6" s="135"/>
      <c r="L6" s="167">
        <v>0.69769999999999999</v>
      </c>
      <c r="M6" s="135"/>
      <c r="N6" s="61">
        <f>J6*L6</f>
        <v>6.9770000000000003</v>
      </c>
    </row>
    <row r="7" spans="1:16" ht="20.100000000000001" customHeight="1" x14ac:dyDescent="0.15">
      <c r="A7" s="141"/>
      <c r="B7" s="141"/>
      <c r="C7" s="135" t="s">
        <v>66</v>
      </c>
      <c r="D7" s="135"/>
      <c r="E7" s="24">
        <v>128</v>
      </c>
      <c r="F7" s="135">
        <v>299</v>
      </c>
      <c r="G7" s="135"/>
      <c r="H7" s="135">
        <v>208.66</v>
      </c>
      <c r="I7" s="135"/>
      <c r="J7" s="135" t="s">
        <v>16</v>
      </c>
      <c r="K7" s="135"/>
      <c r="L7" s="135"/>
      <c r="M7" s="135"/>
      <c r="N7" s="24" t="s">
        <v>16</v>
      </c>
    </row>
    <row r="8" spans="1:16" ht="20.100000000000001" customHeight="1" x14ac:dyDescent="0.15">
      <c r="A8" s="141"/>
      <c r="B8" s="141"/>
      <c r="C8" s="168" t="s">
        <v>67</v>
      </c>
      <c r="D8" s="169"/>
      <c r="E8" s="24">
        <v>0</v>
      </c>
      <c r="F8" s="168">
        <v>0</v>
      </c>
      <c r="G8" s="169"/>
      <c r="H8" s="168">
        <v>0</v>
      </c>
      <c r="I8" s="169"/>
      <c r="J8" s="135" t="s">
        <v>16</v>
      </c>
      <c r="K8" s="135"/>
      <c r="L8" s="135"/>
      <c r="M8" s="135"/>
      <c r="N8" s="24" t="s">
        <v>16</v>
      </c>
    </row>
    <row r="9" spans="1:16" ht="20.100000000000001" customHeight="1" x14ac:dyDescent="0.15">
      <c r="A9" s="141"/>
      <c r="B9" s="141"/>
      <c r="C9" s="135" t="s">
        <v>68</v>
      </c>
      <c r="D9" s="135"/>
      <c r="E9" s="24">
        <v>0</v>
      </c>
      <c r="F9" s="135">
        <v>0</v>
      </c>
      <c r="G9" s="135"/>
      <c r="H9" s="135">
        <v>0</v>
      </c>
      <c r="I9" s="135"/>
      <c r="J9" s="135" t="s">
        <v>16</v>
      </c>
      <c r="K9" s="135"/>
      <c r="L9" s="135"/>
      <c r="M9" s="135"/>
      <c r="N9" s="24" t="s">
        <v>16</v>
      </c>
    </row>
    <row r="10" spans="1:16" ht="20.100000000000001" customHeight="1" x14ac:dyDescent="0.15">
      <c r="A10" s="141"/>
      <c r="B10" s="141"/>
      <c r="C10" s="135" t="s">
        <v>69</v>
      </c>
      <c r="D10" s="135"/>
      <c r="E10" s="24">
        <v>0</v>
      </c>
      <c r="F10" s="135">
        <v>0</v>
      </c>
      <c r="G10" s="135"/>
      <c r="H10" s="135">
        <v>0</v>
      </c>
      <c r="I10" s="135"/>
      <c r="J10" s="135" t="s">
        <v>16</v>
      </c>
      <c r="K10" s="135"/>
      <c r="L10" s="135"/>
      <c r="M10" s="135"/>
      <c r="N10" s="24" t="s">
        <v>16</v>
      </c>
    </row>
    <row r="11" spans="1:16" ht="20.100000000000001" customHeight="1" x14ac:dyDescent="0.15">
      <c r="A11" s="141" t="s">
        <v>57</v>
      </c>
      <c r="B11" s="141" t="s">
        <v>19</v>
      </c>
      <c r="C11" s="141"/>
      <c r="D11" s="141"/>
      <c r="E11" s="141"/>
      <c r="F11" s="141"/>
      <c r="G11" s="141"/>
      <c r="H11" s="141" t="s">
        <v>58</v>
      </c>
      <c r="I11" s="141"/>
      <c r="J11" s="141"/>
      <c r="K11" s="141"/>
      <c r="L11" s="141"/>
      <c r="M11" s="141"/>
      <c r="N11" s="141"/>
    </row>
    <row r="12" spans="1:16" ht="85.5" customHeight="1" x14ac:dyDescent="0.15">
      <c r="A12" s="141"/>
      <c r="B12" s="145" t="s">
        <v>136</v>
      </c>
      <c r="C12" s="145"/>
      <c r="D12" s="145"/>
      <c r="E12" s="145"/>
      <c r="F12" s="145"/>
      <c r="G12" s="145"/>
      <c r="H12" s="170" t="s">
        <v>235</v>
      </c>
      <c r="I12" s="170"/>
      <c r="J12" s="170"/>
      <c r="K12" s="170"/>
      <c r="L12" s="170"/>
      <c r="M12" s="170"/>
      <c r="N12" s="170"/>
    </row>
    <row r="13" spans="1:16" ht="20.100000000000001" customHeight="1" x14ac:dyDescent="0.15">
      <c r="A13" s="175" t="s">
        <v>59</v>
      </c>
      <c r="B13" s="1" t="s">
        <v>22</v>
      </c>
      <c r="C13" s="1" t="s">
        <v>23</v>
      </c>
      <c r="D13" s="141" t="s">
        <v>24</v>
      </c>
      <c r="E13" s="141"/>
      <c r="F13" s="141"/>
      <c r="G13" s="1" t="s">
        <v>25</v>
      </c>
      <c r="H13" s="1" t="s">
        <v>26</v>
      </c>
      <c r="I13" s="141" t="s">
        <v>12</v>
      </c>
      <c r="J13" s="141"/>
      <c r="K13" s="141" t="s">
        <v>13</v>
      </c>
      <c r="L13" s="141"/>
      <c r="M13" s="141" t="s">
        <v>27</v>
      </c>
      <c r="N13" s="141"/>
      <c r="O13" s="4"/>
      <c r="P13" s="4"/>
    </row>
    <row r="14" spans="1:16" ht="39.75" customHeight="1" x14ac:dyDescent="0.15">
      <c r="A14" s="175"/>
      <c r="B14" s="163" t="s">
        <v>60</v>
      </c>
      <c r="C14" s="163" t="s">
        <v>129</v>
      </c>
      <c r="D14" s="171" t="s">
        <v>137</v>
      </c>
      <c r="E14" s="171"/>
      <c r="F14" s="171"/>
      <c r="G14" s="21" t="s">
        <v>222</v>
      </c>
      <c r="H14" s="21">
        <v>5134</v>
      </c>
      <c r="I14" s="135">
        <v>8</v>
      </c>
      <c r="J14" s="135"/>
      <c r="K14" s="135">
        <v>7.74</v>
      </c>
      <c r="L14" s="135"/>
      <c r="M14" s="130" t="s">
        <v>216</v>
      </c>
      <c r="N14" s="130"/>
      <c r="O14" s="4"/>
      <c r="P14" s="4"/>
    </row>
    <row r="15" spans="1:16" ht="52.5" customHeight="1" x14ac:dyDescent="0.15">
      <c r="A15" s="175"/>
      <c r="B15" s="165"/>
      <c r="C15" s="164"/>
      <c r="D15" s="171" t="s">
        <v>138</v>
      </c>
      <c r="E15" s="171"/>
      <c r="F15" s="171"/>
      <c r="G15" s="21" t="s">
        <v>223</v>
      </c>
      <c r="H15" s="21">
        <v>4977</v>
      </c>
      <c r="I15" s="135">
        <v>8</v>
      </c>
      <c r="J15" s="135"/>
      <c r="K15" s="135">
        <v>7.89</v>
      </c>
      <c r="L15" s="135"/>
      <c r="M15" s="130" t="s">
        <v>216</v>
      </c>
      <c r="N15" s="130"/>
      <c r="O15" s="4"/>
      <c r="P15" s="4"/>
    </row>
    <row r="16" spans="1:16" ht="20.100000000000001" customHeight="1" x14ac:dyDescent="0.15">
      <c r="A16" s="175"/>
      <c r="B16" s="165"/>
      <c r="C16" s="163" t="s">
        <v>130</v>
      </c>
      <c r="D16" s="171" t="s">
        <v>139</v>
      </c>
      <c r="E16" s="171"/>
      <c r="F16" s="171"/>
      <c r="G16" s="21" t="s">
        <v>221</v>
      </c>
      <c r="H16" s="22">
        <v>0.03</v>
      </c>
      <c r="I16" s="135">
        <v>9</v>
      </c>
      <c r="J16" s="135"/>
      <c r="K16" s="135">
        <v>9</v>
      </c>
      <c r="L16" s="135"/>
      <c r="M16" s="135"/>
      <c r="N16" s="135"/>
      <c r="O16" s="4"/>
      <c r="P16" s="4"/>
    </row>
    <row r="17" spans="1:16" ht="20.100000000000001" customHeight="1" x14ac:dyDescent="0.15">
      <c r="A17" s="175"/>
      <c r="B17" s="165"/>
      <c r="C17" s="164"/>
      <c r="D17" s="171" t="s">
        <v>140</v>
      </c>
      <c r="E17" s="171"/>
      <c r="F17" s="171"/>
      <c r="G17" s="21" t="s">
        <v>225</v>
      </c>
      <c r="H17" s="22">
        <v>0.04</v>
      </c>
      <c r="I17" s="135">
        <v>9</v>
      </c>
      <c r="J17" s="135"/>
      <c r="K17" s="135">
        <v>9</v>
      </c>
      <c r="L17" s="135"/>
      <c r="M17" s="135"/>
      <c r="N17" s="135"/>
      <c r="O17" s="4"/>
      <c r="P17" s="4"/>
    </row>
    <row r="18" spans="1:16" ht="23.25" customHeight="1" x14ac:dyDescent="0.15">
      <c r="A18" s="175"/>
      <c r="B18" s="165"/>
      <c r="C18" s="17" t="s">
        <v>131</v>
      </c>
      <c r="D18" s="171" t="s">
        <v>141</v>
      </c>
      <c r="E18" s="171"/>
      <c r="F18" s="171"/>
      <c r="G18" s="22">
        <f>95%</f>
        <v>0.95</v>
      </c>
      <c r="H18" s="62">
        <v>0.99960000000000004</v>
      </c>
      <c r="I18" s="135">
        <v>8</v>
      </c>
      <c r="J18" s="135"/>
      <c r="K18" s="135">
        <v>8</v>
      </c>
      <c r="L18" s="135"/>
      <c r="M18" s="135"/>
      <c r="N18" s="135"/>
      <c r="O18" s="4"/>
      <c r="P18" s="4"/>
    </row>
    <row r="19" spans="1:16" ht="23.25" customHeight="1" x14ac:dyDescent="0.15">
      <c r="A19" s="175"/>
      <c r="B19" s="164"/>
      <c r="C19" s="17" t="s">
        <v>150</v>
      </c>
      <c r="D19" s="171" t="s">
        <v>142</v>
      </c>
      <c r="E19" s="171"/>
      <c r="F19" s="171"/>
      <c r="G19" s="21" t="s">
        <v>226</v>
      </c>
      <c r="H19" s="24">
        <v>50000</v>
      </c>
      <c r="I19" s="135">
        <v>8</v>
      </c>
      <c r="J19" s="135"/>
      <c r="K19" s="135">
        <v>8</v>
      </c>
      <c r="L19" s="135"/>
      <c r="M19" s="135"/>
      <c r="N19" s="135"/>
      <c r="O19" s="4"/>
      <c r="P19" s="4"/>
    </row>
    <row r="20" spans="1:16" ht="23.25" customHeight="1" x14ac:dyDescent="0.15">
      <c r="A20" s="175"/>
      <c r="B20" s="163" t="s">
        <v>61</v>
      </c>
      <c r="C20" s="163" t="s">
        <v>132</v>
      </c>
      <c r="D20" s="171" t="s">
        <v>143</v>
      </c>
      <c r="E20" s="171"/>
      <c r="F20" s="171"/>
      <c r="G20" s="21" t="s">
        <v>224</v>
      </c>
      <c r="H20" s="62">
        <v>0.31119999999999998</v>
      </c>
      <c r="I20" s="135">
        <v>5</v>
      </c>
      <c r="J20" s="135"/>
      <c r="K20" s="135">
        <v>5</v>
      </c>
      <c r="L20" s="135"/>
      <c r="M20" s="135"/>
      <c r="N20" s="135"/>
      <c r="O20" s="4"/>
      <c r="P20" s="4"/>
    </row>
    <row r="21" spans="1:16" ht="23.25" customHeight="1" x14ac:dyDescent="0.15">
      <c r="A21" s="175"/>
      <c r="B21" s="165"/>
      <c r="C21" s="164"/>
      <c r="D21" s="171" t="s">
        <v>144</v>
      </c>
      <c r="E21" s="171"/>
      <c r="F21" s="171"/>
      <c r="G21" s="21" t="s">
        <v>220</v>
      </c>
      <c r="H21" s="62">
        <v>0.88959999999999995</v>
      </c>
      <c r="I21" s="135">
        <v>5</v>
      </c>
      <c r="J21" s="135"/>
      <c r="K21" s="135">
        <v>5</v>
      </c>
      <c r="L21" s="135"/>
      <c r="M21" s="130"/>
      <c r="N21" s="130"/>
      <c r="O21" s="4"/>
      <c r="P21" s="4"/>
    </row>
    <row r="22" spans="1:16" ht="23.25" customHeight="1" x14ac:dyDescent="0.15">
      <c r="A22" s="175"/>
      <c r="B22" s="165"/>
      <c r="C22" s="17" t="s">
        <v>133</v>
      </c>
      <c r="D22" s="171" t="s">
        <v>145</v>
      </c>
      <c r="E22" s="171"/>
      <c r="F22" s="171"/>
      <c r="G22" s="21" t="s">
        <v>220</v>
      </c>
      <c r="H22" s="22">
        <v>0.95</v>
      </c>
      <c r="I22" s="135">
        <v>5</v>
      </c>
      <c r="J22" s="135"/>
      <c r="K22" s="135">
        <v>5</v>
      </c>
      <c r="L22" s="135"/>
      <c r="M22" s="135"/>
      <c r="N22" s="135"/>
      <c r="O22" s="4"/>
      <c r="P22" s="4"/>
    </row>
    <row r="23" spans="1:16" ht="23.25" customHeight="1" x14ac:dyDescent="0.15">
      <c r="A23" s="175"/>
      <c r="B23" s="165"/>
      <c r="C23" s="163" t="s">
        <v>134</v>
      </c>
      <c r="D23" s="171" t="s">
        <v>146</v>
      </c>
      <c r="E23" s="171"/>
      <c r="F23" s="171"/>
      <c r="G23" s="21" t="s">
        <v>204</v>
      </c>
      <c r="H23" s="22">
        <v>0.8</v>
      </c>
      <c r="I23" s="135">
        <v>5</v>
      </c>
      <c r="J23" s="135"/>
      <c r="K23" s="135">
        <v>5</v>
      </c>
      <c r="L23" s="135"/>
      <c r="M23" s="135"/>
      <c r="N23" s="135"/>
      <c r="O23" s="4"/>
      <c r="P23" s="4"/>
    </row>
    <row r="24" spans="1:16" ht="23.25" customHeight="1" x14ac:dyDescent="0.15">
      <c r="A24" s="175"/>
      <c r="B24" s="165"/>
      <c r="C24" s="165"/>
      <c r="D24" s="171" t="s">
        <v>147</v>
      </c>
      <c r="E24" s="171"/>
      <c r="F24" s="171"/>
      <c r="G24" s="21" t="s">
        <v>219</v>
      </c>
      <c r="H24" s="22">
        <v>0.9</v>
      </c>
      <c r="I24" s="135">
        <v>5</v>
      </c>
      <c r="J24" s="135"/>
      <c r="K24" s="135">
        <v>5</v>
      </c>
      <c r="L24" s="135"/>
      <c r="M24" s="135"/>
      <c r="N24" s="135"/>
      <c r="O24" s="4"/>
      <c r="P24" s="4"/>
    </row>
    <row r="25" spans="1:16" ht="23.25" customHeight="1" x14ac:dyDescent="0.15">
      <c r="A25" s="175"/>
      <c r="B25" s="164"/>
      <c r="C25" s="164"/>
      <c r="D25" s="171" t="s">
        <v>148</v>
      </c>
      <c r="E25" s="171"/>
      <c r="F25" s="171"/>
      <c r="G25" s="21" t="s">
        <v>220</v>
      </c>
      <c r="H25" s="22">
        <v>0.95</v>
      </c>
      <c r="I25" s="135">
        <v>5</v>
      </c>
      <c r="J25" s="135"/>
      <c r="K25" s="135">
        <v>5</v>
      </c>
      <c r="L25" s="135"/>
      <c r="M25" s="135"/>
      <c r="N25" s="135"/>
      <c r="O25" s="4"/>
      <c r="P25" s="4"/>
    </row>
    <row r="26" spans="1:16" ht="23.25" customHeight="1" x14ac:dyDescent="0.15">
      <c r="A26" s="175"/>
      <c r="B26" s="12" t="s">
        <v>62</v>
      </c>
      <c r="C26" s="12" t="s">
        <v>135</v>
      </c>
      <c r="D26" s="171" t="s">
        <v>149</v>
      </c>
      <c r="E26" s="171"/>
      <c r="F26" s="171"/>
      <c r="G26" s="21" t="s">
        <v>220</v>
      </c>
      <c r="H26" s="22">
        <v>0.95</v>
      </c>
      <c r="I26" s="135">
        <v>10</v>
      </c>
      <c r="J26" s="135"/>
      <c r="K26" s="135">
        <v>10</v>
      </c>
      <c r="L26" s="135"/>
      <c r="M26" s="135"/>
      <c r="N26" s="135"/>
      <c r="O26" s="4"/>
      <c r="P26" s="4"/>
    </row>
    <row r="27" spans="1:16" ht="20.100000000000001" customHeight="1" x14ac:dyDescent="0.15">
      <c r="A27" s="172" t="s">
        <v>63</v>
      </c>
      <c r="B27" s="172"/>
      <c r="C27" s="172"/>
      <c r="D27" s="172"/>
      <c r="E27" s="172"/>
      <c r="F27" s="172"/>
      <c r="G27" s="172"/>
      <c r="H27" s="172"/>
      <c r="I27" s="172">
        <v>100</v>
      </c>
      <c r="J27" s="172"/>
      <c r="K27" s="173">
        <f>SUM(K14:L26)+N6</f>
        <v>96.606999999999999</v>
      </c>
      <c r="L27" s="172"/>
      <c r="M27" s="174"/>
      <c r="N27" s="174"/>
      <c r="O27" s="4"/>
      <c r="P27" s="4"/>
    </row>
  </sheetData>
  <mergeCells count="112">
    <mergeCell ref="A27:H27"/>
    <mergeCell ref="I27:J27"/>
    <mergeCell ref="K27:L27"/>
    <mergeCell ref="M27:N27"/>
    <mergeCell ref="D26:F26"/>
    <mergeCell ref="I26:J26"/>
    <mergeCell ref="K26:L26"/>
    <mergeCell ref="M26:N26"/>
    <mergeCell ref="A11:A12"/>
    <mergeCell ref="A13:A26"/>
    <mergeCell ref="I24:J24"/>
    <mergeCell ref="K24:L24"/>
    <mergeCell ref="I25:J25"/>
    <mergeCell ref="K25:L25"/>
    <mergeCell ref="D22:F22"/>
    <mergeCell ref="I22:J22"/>
    <mergeCell ref="M22:N22"/>
    <mergeCell ref="D23:F23"/>
    <mergeCell ref="I23:J23"/>
    <mergeCell ref="D18:F18"/>
    <mergeCell ref="I18:J18"/>
    <mergeCell ref="K18:L18"/>
    <mergeCell ref="M18:N18"/>
    <mergeCell ref="K23:L23"/>
    <mergeCell ref="D24:F24"/>
    <mergeCell ref="M24:N24"/>
    <mergeCell ref="D25:F25"/>
    <mergeCell ref="M25:N25"/>
    <mergeCell ref="I19:J19"/>
    <mergeCell ref="D19:F19"/>
    <mergeCell ref="K19:L19"/>
    <mergeCell ref="M19:N19"/>
    <mergeCell ref="D20:F20"/>
    <mergeCell ref="I20:J20"/>
    <mergeCell ref="K20:L20"/>
    <mergeCell ref="M20:N20"/>
    <mergeCell ref="K22:L22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M23:N23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C14:C15"/>
    <mergeCell ref="D15:F15"/>
    <mergeCell ref="I15:J15"/>
    <mergeCell ref="K15:L15"/>
    <mergeCell ref="M15:N15"/>
    <mergeCell ref="A4:B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6:C17"/>
    <mergeCell ref="C20:C21"/>
    <mergeCell ref="C23:C25"/>
    <mergeCell ref="B14:B19"/>
    <mergeCell ref="B20:B25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</mergeCells>
  <phoneticPr fontId="18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中央政法转移支付资金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王腊梅</cp:lastModifiedBy>
  <cp:lastPrinted>2020-03-13T02:25:00Z</cp:lastPrinted>
  <dcterms:created xsi:type="dcterms:W3CDTF">2018-12-06T00:45:00Z</dcterms:created>
  <dcterms:modified xsi:type="dcterms:W3CDTF">2022-03-08T09:32:17Z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22C65AA05F484DD7AE688FFCEC82AAD5</vt:lpwstr>
  </property>
</Properties>
</file>