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605" tabRatio="772" activeTab="1"/>
  </bookViews>
  <sheets>
    <sheet name="封面" sheetId="10" r:id="rId1"/>
    <sheet name="省级部门（单位）整体支出绩效自评表" sheetId="4" r:id="rId2"/>
    <sheet name="法院业务费" sheetId="2" r:id="rId3"/>
    <sheet name="法庭运维费" sheetId="14" r:id="rId4"/>
  </sheets>
  <definedNames>
    <definedName name="_xlnm._FilterDatabase" localSheetId="1" hidden="1">'省级部门（单位）整体支出绩效自评表'!$A$1:$I$50</definedName>
    <definedName name="_xlnm.Print_Titles" localSheetId="1">'省级部门（单位）整体支出绩效自评表'!$12:$12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4"/>
  <c r="I25"/>
  <c r="K24"/>
  <c r="K23"/>
  <c r="L8"/>
  <c r="H8"/>
  <c r="L7"/>
  <c r="H7"/>
  <c r="N6"/>
  <c r="L6"/>
  <c r="H6"/>
  <c r="F6"/>
  <c r="E6"/>
  <c r="K31" i="2"/>
  <c r="I31"/>
  <c r="K28"/>
  <c r="K27"/>
  <c r="K26"/>
  <c r="L8"/>
  <c r="H8"/>
  <c r="L7"/>
  <c r="H7"/>
  <c r="N6"/>
  <c r="L6"/>
  <c r="H6"/>
  <c r="F6"/>
  <c r="E6"/>
  <c r="H49" i="4"/>
  <c r="G49"/>
  <c r="H48"/>
  <c r="H47"/>
  <c r="H46"/>
  <c r="H45"/>
  <c r="H44"/>
  <c r="H43"/>
  <c r="E43"/>
  <c r="H42"/>
  <c r="F6"/>
  <c r="F5"/>
  <c r="I4"/>
  <c r="F4"/>
</calcChain>
</file>

<file path=xl/sharedStrings.xml><?xml version="1.0" encoding="utf-8"?>
<sst xmlns="http://schemas.openxmlformats.org/spreadsheetml/2006/main" count="345" uniqueCount="194">
  <si>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</si>
  <si>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编报部门（单位公章）：兰州市七里河区人民法院</t>
  </si>
  <si>
    <t xml:space="preserve">                                 编报日期：2024年3月28日</t>
  </si>
  <si>
    <t xml:space="preserve">                                 联系人及电话：陈帮花   0931-2501257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</si>
  <si>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兰州市七里河区人民法院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</si>
  <si>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</si>
  <si>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兰州市七里河区人民法院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</si>
  <si>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</si>
  <si>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</si>
  <si>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</si>
  <si>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</si>
  <si>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</si>
  <si>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</si>
  <si>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</si>
  <si>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</si>
  <si>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</si>
  <si>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</si>
  <si>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</si>
  <si>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</si>
  <si>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</si>
  <si>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</si>
  <si>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目标1：优化法治化营商环境，不断提升办理破产案件专业化水平。</t>
  </si>
  <si>
    <t>目标1完成情况：坚持能动司法理念，纵深开展“万名干警联万企”行动，组织干警联系对接企业169家，调研走访474人次，帮办实事246件，开展法企共建、法治体检256次，主动作为、积极服务，为企业发展纾困解难。不断提升办理破产案件专业化水平，设立破产案件审判合议庭，落实企业破产预重整、破产简易程序，持续提升破产案件办理质效。扎实开展“优化营商环境攻坚突破年”活动，持续开展涉金融不良资产清收工作，制发支付令13份，受理涉不良资产机构金融案件85件，审结64件；受理金融执行案件227件，执结225件，实际执行到位1.58亿元，全力维护区域金融秩序健康发展。</t>
  </si>
  <si>
    <t>目标2：推法治政府建设，深度融入基层社会治理。</t>
  </si>
  <si>
    <t>目标2完成情况：监督支持行政机关依法行政，受理行政诉讼案件380件，审结332件，同比分别上升20.25%、85.47%；受理并审查行政非诉执行案件19件，审结19件，依法裁定准予执行10件。持续深化府院联动机制，推进府院联席会议制度化，实现行政与司法良好互动格局。充分发挥人民法庭在诉源治理中的“前哨”“堡垒”作用，在西湖街道梁家庄社区、理工大社区创建“无讼社区示范点”。完善类型化纠纷诉源治理机制，挂牌设立“巾帼工作室”，开辟婚姻家庭矛盾纠纷多元化解新阵地。有效利用第三方调解组织资源，开展诉前在线调解工作。进驻七里河区综治中心诉调对接工作站，成立综治中心速裁法庭，开展业务培训、繁简分流、诉前调解、司法确认、快审速裁，及时就地解决矛盾纠纷。</t>
  </si>
  <si>
    <t>目标3：依法惩治刑事犯罪，妥善化解民商纠纷。</t>
  </si>
  <si>
    <t>目标3完成情况：扎实开展“主动创稳”行动，贯彻实施《反有组织犯罪法》，常态化开展扫黑除恶斗争，审理涉黑恶案件1件。审结电信网络诈骗及关联犯罪案件117件，审结危险驾驶、以危险方法危害公共安全等犯罪案件125件，审结故意伤害、抢劫、寻衅滋事、涉赌涉毒等犯罪案件176件，依法保护人民群众生命财产安全。认真落实“调解优先、调判结合”原则，促进案结事了，以调解和撤诉方式结案4431件，调撤率41.80%。注重维护家庭和睦稳定，审结婚姻、继承等家庭类纠纷案件948件。依法维护市场经济秩序，审结建设施工、民间借贷、金融借款等合同类纠纷案件3283件。注重涉民生案件司法保护力度，审结涉教育、医疗、人身损害等案件394件。维护和谐有序的公共生活规则，审结房屋买卖、租赁、物业纠纷等案件1487件。妥善化解涉众型劳动纠纷，审结劳动争议、劳务合同纠纷、追索劳动报酬等案件922件，全力维护和谐稳定劳动关系，确保“劳有所得”“劳有所获”。</t>
  </si>
  <si>
    <t>目标4：努力构建互联网司法新模式，全力推动审判团队改革。</t>
  </si>
  <si>
    <t>目标4完成情况：通过信息化建设形成全业务网上办理，全流程依法公开，全方位智能服务的新格局，以数字化方式记录案件审判流程，为审判执行工作提质增效注入新活力。组建17个简案快审团队、13个繁案精审团队、3个集约送达团队、4个集约排期团队和63人组成的诉前调解团队，推进部分民事案件调解程序前置，有效应对案件大幅增涨带来的挑战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</si>
  <si>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</si>
  <si>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</si>
  <si>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</si>
  <si>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</si>
  <si>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</si>
  <si>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</si>
  <si>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</si>
  <si>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</si>
  <si>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</si>
  <si>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</si>
  <si>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</si>
  <si>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86.3%</t>
  </si>
  <si>
    <t>偏差原因：年底考核性绩效及聘用人员工资等当年不能全部支付完毕，结转至次年1月支付。
改进措施：做好资金使用计划，按照相关要求及时支付资金。</t>
  </si>
  <si>
    <t>项目支出预算执行率</t>
  </si>
  <si>
    <t>92.86%</t>
  </si>
  <si>
    <t>“三公经费”控制率</t>
  </si>
  <si>
    <t>&lt;=100%</t>
  </si>
  <si>
    <t>97.29%</t>
  </si>
  <si>
    <t>结转结余变动率</t>
  </si>
  <si>
    <t>&lt;=0%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</si>
  <si>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</si>
  <si>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</si>
  <si>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</si>
  <si>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</si>
  <si>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</si>
  <si>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</si>
  <si>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</si>
  <si>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</si>
  <si>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</si>
  <si>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</si>
  <si>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</si>
  <si>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</si>
  <si>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</si>
  <si>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</si>
  <si>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</si>
  <si>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</si>
  <si>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</si>
  <si>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&gt;=88%</t>
  </si>
  <si>
    <t>97.55%</t>
  </si>
  <si>
    <t>产出数量指标2-民商事案件结案率</t>
  </si>
  <si>
    <t>&gt;=85%</t>
  </si>
  <si>
    <t>84.59%</t>
  </si>
  <si>
    <t>产出数量指标3-执行案件结案率</t>
  </si>
  <si>
    <t>&gt;=80%</t>
  </si>
  <si>
    <t>89.08%</t>
  </si>
  <si>
    <t>产出数量指标4-行政案件结案率</t>
  </si>
  <si>
    <t>88.24%</t>
  </si>
  <si>
    <t>产出数量指标5-系统运行维护工作完成率</t>
  </si>
  <si>
    <t>产出数量指标6-装备购置完成率</t>
  </si>
  <si>
    <t>产出数量指标7-开展业务培训次数</t>
  </si>
  <si>
    <t>&gt;=5次</t>
  </si>
  <si>
    <t>6次</t>
  </si>
  <si>
    <t>产出质量指标1-一审服判息诉率</t>
  </si>
  <si>
    <t>83.28%</t>
  </si>
  <si>
    <t>产出质量指标2-一审判决案件改判率</t>
  </si>
  <si>
    <t>&lt;=6%</t>
  </si>
  <si>
    <t>5.09%</t>
  </si>
  <si>
    <t>偏差原因：系统原因扣分，案件审判质量不断提高，改判率低于年度指标值。</t>
  </si>
  <si>
    <t>产出质量指标3-上诉发回重审率</t>
  </si>
  <si>
    <t>&lt;=7%</t>
  </si>
  <si>
    <t>3.81%</t>
  </si>
  <si>
    <t>产出质量指标4-系统运行维护验收合格率</t>
  </si>
  <si>
    <t>产出质量指标5-装备购置验收合格率</t>
  </si>
  <si>
    <t>产出质量指标6-培训考核通过率</t>
  </si>
  <si>
    <t>产出时效指标1-法定审限内结案率</t>
  </si>
  <si>
    <t>&gt;=93%</t>
  </si>
  <si>
    <t>93.47%</t>
  </si>
  <si>
    <t>产出时效指标2-系统运行维护工作完成及时性</t>
  </si>
  <si>
    <t>及时</t>
  </si>
  <si>
    <t>产出时效指标3-装备购置及时性</t>
  </si>
  <si>
    <t>产出时效指标4-开展业务培训及时性</t>
  </si>
  <si>
    <t>产出成本指标-成本控制情况</t>
  </si>
  <si>
    <t>控制在预算范围内</t>
  </si>
  <si>
    <t>服务对象满意度</t>
  </si>
  <si>
    <t>当事人满意度</t>
  </si>
  <si>
    <t>社会影响</t>
  </si>
  <si>
    <t>单位获奖情况</t>
  </si>
  <si>
    <t>&gt;=1</t>
  </si>
  <si>
    <t>1次</t>
  </si>
  <si>
    <t>违法违纪情况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</si>
  <si>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</si>
  <si>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</si>
  <si>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</si>
  <si>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</si>
  <si>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</si>
  <si>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</si>
  <si>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</si>
  <si>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</si>
  <si>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</si>
  <si>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</si>
  <si>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</si>
  <si>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</si>
  <si>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其他需要说明的问题：无。</t>
  </si>
  <si>
    <t>项目名称</t>
  </si>
  <si>
    <t>主管部门</t>
  </si>
  <si>
    <t>项目资金（万元）</t>
  </si>
  <si>
    <t xml:space="preserve">  其他资金</t>
  </si>
  <si>
    <t>甘肃省高级人民法院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</si>
  <si>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兰州市七里河区人民法院 </t>
    </r>
    <r>
      <rPr>
        <b/>
        <sz val="20"/>
        <color theme="1"/>
        <rFont val="宋体"/>
        <charset val="134"/>
      </rPr>
      <t>部门预算项目支出绩效自评表</t>
    </r>
  </si>
  <si>
    <t>全省法院业务费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</si>
  <si>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</si>
  <si>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</si>
  <si>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</si>
  <si>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</si>
  <si>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</si>
  <si>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</si>
  <si>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</si>
  <si>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</si>
  <si>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</si>
  <si>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合理使用全省法院业务费合理使用全省法院业务费，保障审判工作的良好运转，保证当年案件审判优质高效完成，提高案件执结率、结案率，确保受理、审判等工作顺利完成。</t>
  </si>
  <si>
    <t>本年度通过项目的实施，采购物业、安保、信息化运维等服务，保障了审判工作的良好运转，确保了受理、审判等工作顺利完成，保证了当年案件审判优质高效完成，案件执结率、结案率均较上年有所提高。</t>
  </si>
  <si>
    <t>绩效指标</t>
  </si>
  <si>
    <t>成本指标</t>
  </si>
  <si>
    <t>经济成本指标</t>
  </si>
  <si>
    <t>成本控制情况</t>
  </si>
  <si>
    <t>在预算范围内</t>
  </si>
  <si>
    <t>产出指标</t>
  </si>
  <si>
    <t>数量指标</t>
  </si>
  <si>
    <t>安保服务采购工作完成率</t>
  </si>
  <si>
    <t>案件结案率</t>
  </si>
  <si>
    <t>86.41%</t>
  </si>
  <si>
    <t>物业服务保障工作完成率</t>
  </si>
  <si>
    <t>信息化运维服务完成率</t>
  </si>
  <si>
    <t>质量指标</t>
  </si>
  <si>
    <t>保安服务采购工作完成合格率</t>
  </si>
  <si>
    <t>物业管理合格率</t>
  </si>
  <si>
    <t>&gt;=86%</t>
  </si>
  <si>
    <t>信息化运维服务验收合格率</t>
  </si>
  <si>
    <t>一审服判息诉率</t>
  </si>
  <si>
    <t>时效指标</t>
  </si>
  <si>
    <t>保安服务采购工作完成及时性</t>
  </si>
  <si>
    <t>法定审限内结案率</t>
  </si>
  <si>
    <t>物业服务保障及时性</t>
  </si>
  <si>
    <t>信息化运维工作及时性</t>
  </si>
  <si>
    <t>效益指标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</si>
  <si>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</si>
  <si>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</si>
  <si>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</si>
  <si>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</si>
  <si>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</si>
  <si>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</si>
  <si>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</si>
  <si>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</si>
  <si>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</si>
  <si>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</si>
  <si>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工作人员满意度</t>
  </si>
  <si>
    <t>88%</t>
  </si>
  <si>
    <t>人民群众满意度</t>
  </si>
  <si>
    <t>总分</t>
  </si>
  <si>
    <t>说明</t>
  </si>
  <si>
    <t>无</t>
  </si>
  <si>
    <t>法庭运维费</t>
  </si>
  <si>
    <t>保障案件审判工作能够顺利开展，工作环境得到优化改善，后勤保障能力得到提升，确保2022年度我院6个派出法庭的正常运行。</t>
  </si>
  <si>
    <t>本年度通过项目的实施，项目资金主要用于购置日常办公用品、支付水电暖等费用、开展日常维修维护等，保障了案件审判工作能够顺利开展，工作环境得到优化，后勤服务保障能力得到了提升，确保了6个派出法庭的正常运行。</t>
  </si>
  <si>
    <t>办公用品采购完成率</t>
  </si>
  <si>
    <t>保障法庭个数</t>
  </si>
  <si>
    <t>=6个</t>
  </si>
  <si>
    <t>6个</t>
  </si>
  <si>
    <t>日常维护工作完成率</t>
  </si>
  <si>
    <t>办公用品验收合格率</t>
  </si>
  <si>
    <t>水电暖运行通畅率</t>
  </si>
  <si>
    <t>办公用品采购工作完成及时性</t>
  </si>
  <si>
    <t>日常维护工作完成及时性</t>
  </si>
  <si>
    <t>物业投诉有效处理率</t>
  </si>
  <si>
    <t>派出法庭工作人员满意度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</si>
</sst>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_ "/>
    <numFmt numFmtId="180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 shrinkToFit="1"/>
    </xf>
    <xf numFmtId="0" fontId="11" fillId="0" borderId="1" xfId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0" fontId="10" fillId="0" borderId="3" xfId="1" applyNumberFormat="1" applyFont="1" applyFill="1" applyBorder="1" applyAlignment="1">
      <alignment horizontal="center" vertical="center" wrapText="1"/>
    </xf>
    <xf numFmtId="10" fontId="10" fillId="0" borderId="4" xfId="1" applyNumberFormat="1" applyFont="1" applyFill="1" applyBorder="1" applyAlignment="1">
      <alignment horizontal="center" vertical="center" wrapText="1"/>
    </xf>
    <xf numFmtId="10" fontId="11" fillId="0" borderId="3" xfId="1" applyNumberFormat="1" applyFont="1" applyFill="1" applyBorder="1" applyAlignment="1">
      <alignment horizontal="center" vertical="center" wrapText="1"/>
    </xf>
    <xf numFmtId="10" fontId="11" fillId="0" borderId="4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view="pageBreakPreview" zoomScaleNormal="55" workbookViewId="0">
      <selection activeCell="A2" sqref="A2"/>
    </sheetView>
  </sheetViews>
  <sheetFormatPr defaultColWidth="9" defaultRowHeight="13.5"/>
  <cols>
    <col min="1" max="1" width="181.375" customWidth="1"/>
  </cols>
  <sheetData>
    <row r="1" spans="1:11" ht="45" customHeight="1">
      <c r="A1" s="53"/>
    </row>
    <row r="2" spans="1:11" ht="149.25" customHeigh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51" customHeigh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51" customHeight="1">
      <c r="A4" s="56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51" customHeight="1">
      <c r="A5" s="57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51" customHeight="1">
      <c r="A6" s="57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51" customHeight="1">
      <c r="A7" s="58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s="52" customFormat="1" ht="27" customHeight="1">
      <c r="A8" s="59"/>
    </row>
    <row r="9" spans="1:11" s="52" customFormat="1" ht="27" customHeight="1"/>
    <row r="10" spans="1:11" s="52" customFormat="1" ht="27" customHeight="1"/>
  </sheetData>
  <phoneticPr fontId="25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55"/>
  <sheetViews>
    <sheetView tabSelected="1" topLeftCell="B1" workbookViewId="0">
      <selection activeCell="B8" sqref="B8:D8"/>
    </sheetView>
  </sheetViews>
  <sheetFormatPr defaultColWidth="11" defaultRowHeight="14.25"/>
  <cols>
    <col min="1" max="1" width="14" style="19" customWidth="1"/>
    <col min="2" max="2" width="21.5" style="19" customWidth="1"/>
    <col min="3" max="3" width="18.5" style="19" customWidth="1"/>
    <col min="4" max="4" width="34.875" style="20" customWidth="1"/>
    <col min="5" max="5" width="14" style="19" customWidth="1"/>
    <col min="6" max="6" width="14.25" style="19" customWidth="1"/>
    <col min="7" max="7" width="13.25" style="19" customWidth="1"/>
    <col min="8" max="8" width="11.875" style="19" customWidth="1"/>
    <col min="9" max="9" width="27.625" style="19" customWidth="1"/>
    <col min="10" max="13" width="11" style="19"/>
    <col min="14" max="14" width="12.875" style="19"/>
    <col min="15" max="16377" width="11" style="19"/>
    <col min="16378" max="16384" width="11" style="21"/>
  </cols>
  <sheetData>
    <row r="1" spans="1:12 16378:16383" s="19" customFormat="1" ht="40.5" customHeight="1">
      <c r="A1" s="60" t="s">
        <v>4</v>
      </c>
      <c r="B1" s="60"/>
      <c r="C1" s="60"/>
      <c r="D1" s="61"/>
      <c r="E1" s="60"/>
      <c r="F1" s="60"/>
      <c r="G1" s="60"/>
      <c r="H1" s="60"/>
      <c r="I1" s="60"/>
    </row>
    <row r="2" spans="1:12 16378:16383" s="19" customFormat="1" ht="25.5">
      <c r="A2" s="22" t="s">
        <v>5</v>
      </c>
      <c r="B2" s="62" t="s">
        <v>6</v>
      </c>
      <c r="C2" s="63"/>
      <c r="D2" s="64"/>
      <c r="E2" s="63"/>
      <c r="F2" s="63"/>
      <c r="G2" s="63"/>
      <c r="H2" s="63"/>
      <c r="I2" s="65"/>
    </row>
    <row r="3" spans="1:12 16378:16383" s="19" customFormat="1" ht="25.5">
      <c r="A3" s="72" t="s">
        <v>7</v>
      </c>
      <c r="B3" s="24"/>
      <c r="C3" s="24" t="s">
        <v>8</v>
      </c>
      <c r="D3" s="25" t="s">
        <v>9</v>
      </c>
      <c r="E3" s="26" t="s">
        <v>10</v>
      </c>
      <c r="F3" s="66" t="s">
        <v>11</v>
      </c>
      <c r="G3" s="67"/>
      <c r="H3" s="27" t="s">
        <v>12</v>
      </c>
      <c r="I3" s="48" t="s">
        <v>13</v>
      </c>
    </row>
    <row r="4" spans="1:12 16378:16383" s="19" customFormat="1" ht="20.100000000000001" customHeight="1">
      <c r="A4" s="80"/>
      <c r="B4" s="28" t="s">
        <v>14</v>
      </c>
      <c r="C4" s="29">
        <v>4624.24</v>
      </c>
      <c r="D4" s="29">
        <v>6238.26</v>
      </c>
      <c r="E4" s="29">
        <v>5462.11</v>
      </c>
      <c r="F4" s="68">
        <f>E4/D4</f>
        <v>0.87558229378063701</v>
      </c>
      <c r="G4" s="69"/>
      <c r="H4" s="30">
        <v>10</v>
      </c>
      <c r="I4" s="49">
        <f>H4*F4</f>
        <v>8.7558229378063697</v>
      </c>
    </row>
    <row r="5" spans="1:12 16378:16383" s="19" customFormat="1" ht="20.100000000000001" customHeight="1">
      <c r="A5" s="80"/>
      <c r="B5" s="28" t="s">
        <v>15</v>
      </c>
      <c r="C5" s="31">
        <v>3774.24</v>
      </c>
      <c r="D5" s="32">
        <v>5042.72</v>
      </c>
      <c r="E5" s="33">
        <v>4351.96</v>
      </c>
      <c r="F5" s="70">
        <f>E5/D5</f>
        <v>0.86301837103785295</v>
      </c>
      <c r="G5" s="71"/>
      <c r="H5" s="30" t="s">
        <v>16</v>
      </c>
      <c r="I5" s="30" t="s">
        <v>16</v>
      </c>
    </row>
    <row r="6" spans="1:12 16378:16383" s="19" customFormat="1" ht="20.100000000000001" customHeight="1">
      <c r="A6" s="81"/>
      <c r="B6" s="28" t="s">
        <v>17</v>
      </c>
      <c r="C6" s="31">
        <v>850</v>
      </c>
      <c r="D6" s="32">
        <v>1195.54</v>
      </c>
      <c r="E6" s="31">
        <v>1110.1500000000001</v>
      </c>
      <c r="F6" s="70">
        <f>E6/D6</f>
        <v>0.92857620824062803</v>
      </c>
      <c r="G6" s="71"/>
      <c r="H6" s="30" t="s">
        <v>16</v>
      </c>
      <c r="I6" s="30" t="s">
        <v>16</v>
      </c>
      <c r="L6" s="50"/>
    </row>
    <row r="7" spans="1:12 16378:16383" s="19" customFormat="1" ht="27.95" customHeight="1">
      <c r="A7" s="73" t="s">
        <v>18</v>
      </c>
      <c r="B7" s="72" t="s">
        <v>19</v>
      </c>
      <c r="C7" s="72"/>
      <c r="D7" s="72"/>
      <c r="E7" s="73" t="s">
        <v>20</v>
      </c>
      <c r="F7" s="73"/>
      <c r="G7" s="73"/>
      <c r="H7" s="73"/>
      <c r="I7" s="73"/>
    </row>
    <row r="8" spans="1:12 16378:16383" s="19" customFormat="1" ht="114" customHeight="1">
      <c r="A8" s="66"/>
      <c r="B8" s="74" t="s">
        <v>21</v>
      </c>
      <c r="C8" s="74"/>
      <c r="D8" s="74"/>
      <c r="E8" s="64" t="s">
        <v>22</v>
      </c>
      <c r="F8" s="64"/>
      <c r="G8" s="64"/>
      <c r="H8" s="64"/>
      <c r="I8" s="75"/>
    </row>
    <row r="9" spans="1:12 16378:16383" s="19" customFormat="1" ht="122.1" customHeight="1">
      <c r="A9" s="66"/>
      <c r="B9" s="74" t="s">
        <v>23</v>
      </c>
      <c r="C9" s="74"/>
      <c r="D9" s="74"/>
      <c r="E9" s="64" t="s">
        <v>24</v>
      </c>
      <c r="F9" s="64"/>
      <c r="G9" s="64"/>
      <c r="H9" s="64"/>
      <c r="I9" s="75"/>
    </row>
    <row r="10" spans="1:12 16378:16383" s="19" customFormat="1" ht="162" customHeight="1">
      <c r="A10" s="66"/>
      <c r="B10" s="74" t="s">
        <v>25</v>
      </c>
      <c r="C10" s="74"/>
      <c r="D10" s="74"/>
      <c r="E10" s="64" t="s">
        <v>26</v>
      </c>
      <c r="F10" s="64"/>
      <c r="G10" s="64"/>
      <c r="H10" s="64"/>
      <c r="I10" s="75"/>
    </row>
    <row r="11" spans="1:12 16378:16383" s="19" customFormat="1" ht="83.1" customHeight="1">
      <c r="A11" s="23"/>
      <c r="B11" s="74" t="s">
        <v>27</v>
      </c>
      <c r="C11" s="74"/>
      <c r="D11" s="74"/>
      <c r="E11" s="64" t="s">
        <v>28</v>
      </c>
      <c r="F11" s="64"/>
      <c r="G11" s="64"/>
      <c r="H11" s="64"/>
      <c r="I11" s="75"/>
    </row>
    <row r="12" spans="1:12 16378:16383" s="19" customFormat="1" ht="13.5">
      <c r="A12" s="82" t="s">
        <v>29</v>
      </c>
      <c r="B12" s="24" t="s">
        <v>30</v>
      </c>
      <c r="C12" s="24" t="s">
        <v>31</v>
      </c>
      <c r="D12" s="24" t="s">
        <v>32</v>
      </c>
      <c r="E12" s="24" t="s">
        <v>33</v>
      </c>
      <c r="F12" s="24" t="s">
        <v>34</v>
      </c>
      <c r="G12" s="24" t="s">
        <v>12</v>
      </c>
      <c r="H12" s="24" t="s">
        <v>13</v>
      </c>
      <c r="I12" s="24" t="s">
        <v>35</v>
      </c>
    </row>
    <row r="13" spans="1:12 16378:16383" s="19" customFormat="1" ht="101.1" customHeight="1">
      <c r="A13" s="82"/>
      <c r="B13" s="82" t="s">
        <v>36</v>
      </c>
      <c r="C13" s="82" t="s">
        <v>37</v>
      </c>
      <c r="D13" s="28" t="s">
        <v>38</v>
      </c>
      <c r="E13" s="35" t="s">
        <v>39</v>
      </c>
      <c r="F13" s="36" t="s">
        <v>40</v>
      </c>
      <c r="G13" s="37">
        <v>2</v>
      </c>
      <c r="H13" s="37">
        <v>1.73</v>
      </c>
      <c r="I13" s="51" t="s">
        <v>41</v>
      </c>
      <c r="XEX13" s="21"/>
      <c r="XEY13" s="21"/>
      <c r="XEZ13" s="21"/>
      <c r="XFA13" s="21"/>
      <c r="XFB13" s="21"/>
      <c r="XFC13" s="21"/>
    </row>
    <row r="14" spans="1:12 16378:16383" s="19" customFormat="1" ht="24.95" customHeight="1">
      <c r="A14" s="82"/>
      <c r="B14" s="82"/>
      <c r="C14" s="82"/>
      <c r="D14" s="28" t="s">
        <v>42</v>
      </c>
      <c r="E14" s="35" t="s">
        <v>39</v>
      </c>
      <c r="F14" s="36" t="s">
        <v>43</v>
      </c>
      <c r="G14" s="37">
        <v>2</v>
      </c>
      <c r="H14" s="37">
        <v>2</v>
      </c>
      <c r="I14" s="51"/>
      <c r="XEX14" s="21"/>
      <c r="XEY14" s="21"/>
      <c r="XEZ14" s="21"/>
      <c r="XFA14" s="21"/>
      <c r="XFB14" s="21"/>
      <c r="XFC14" s="21"/>
    </row>
    <row r="15" spans="1:12 16378:16383" s="19" customFormat="1" ht="24.95" customHeight="1">
      <c r="A15" s="82"/>
      <c r="B15" s="82"/>
      <c r="C15" s="82"/>
      <c r="D15" s="28" t="s">
        <v>44</v>
      </c>
      <c r="E15" s="35" t="s">
        <v>45</v>
      </c>
      <c r="F15" s="36" t="s">
        <v>46</v>
      </c>
      <c r="G15" s="37">
        <v>2</v>
      </c>
      <c r="H15" s="37">
        <v>2</v>
      </c>
      <c r="I15" s="51"/>
      <c r="XEX15" s="21"/>
      <c r="XEY15" s="21"/>
      <c r="XEZ15" s="21"/>
      <c r="XFA15" s="21"/>
      <c r="XFB15" s="21"/>
      <c r="XFC15" s="21"/>
    </row>
    <row r="16" spans="1:12 16378:16383" s="19" customFormat="1" ht="24.95" customHeight="1">
      <c r="A16" s="82"/>
      <c r="B16" s="82"/>
      <c r="C16" s="82"/>
      <c r="D16" s="28" t="s">
        <v>47</v>
      </c>
      <c r="E16" s="35" t="s">
        <v>48</v>
      </c>
      <c r="F16" s="38">
        <v>7.2099999999999997E-2</v>
      </c>
      <c r="G16" s="37">
        <v>2</v>
      </c>
      <c r="H16" s="37">
        <v>2</v>
      </c>
      <c r="I16" s="51"/>
      <c r="XEX16" s="21"/>
      <c r="XEY16" s="21"/>
      <c r="XEZ16" s="21"/>
      <c r="XFA16" s="21"/>
      <c r="XFB16" s="21"/>
      <c r="XFC16" s="21"/>
    </row>
    <row r="17" spans="1:9" s="19" customFormat="1" ht="24.95" customHeight="1">
      <c r="A17" s="82"/>
      <c r="B17" s="82"/>
      <c r="C17" s="82" t="s">
        <v>49</v>
      </c>
      <c r="D17" s="28" t="s">
        <v>50</v>
      </c>
      <c r="E17" s="34" t="s">
        <v>51</v>
      </c>
      <c r="F17" s="39" t="s">
        <v>52</v>
      </c>
      <c r="G17" s="37">
        <v>2</v>
      </c>
      <c r="H17" s="37">
        <v>2</v>
      </c>
      <c r="I17" s="37"/>
    </row>
    <row r="18" spans="1:9" s="19" customFormat="1" ht="24.95" customHeight="1">
      <c r="A18" s="82"/>
      <c r="B18" s="82"/>
      <c r="C18" s="82"/>
      <c r="D18" s="28" t="s">
        <v>53</v>
      </c>
      <c r="E18" s="34" t="s">
        <v>54</v>
      </c>
      <c r="F18" s="39" t="s">
        <v>52</v>
      </c>
      <c r="G18" s="37">
        <v>2</v>
      </c>
      <c r="H18" s="37">
        <v>2</v>
      </c>
      <c r="I18" s="37"/>
    </row>
    <row r="19" spans="1:9" s="19" customFormat="1" ht="24.95" customHeight="1">
      <c r="A19" s="82"/>
      <c r="B19" s="82"/>
      <c r="C19" s="34" t="s">
        <v>55</v>
      </c>
      <c r="D19" s="28" t="s">
        <v>56</v>
      </c>
      <c r="E19" s="34" t="s">
        <v>54</v>
      </c>
      <c r="F19" s="39" t="s">
        <v>52</v>
      </c>
      <c r="G19" s="37">
        <v>2</v>
      </c>
      <c r="H19" s="37">
        <v>2</v>
      </c>
      <c r="I19" s="37"/>
    </row>
    <row r="20" spans="1:9" s="19" customFormat="1" ht="24.95" customHeight="1">
      <c r="A20" s="82"/>
      <c r="B20" s="82"/>
      <c r="C20" s="34" t="s">
        <v>57</v>
      </c>
      <c r="D20" s="28" t="s">
        <v>58</v>
      </c>
      <c r="E20" s="34" t="s">
        <v>54</v>
      </c>
      <c r="F20" s="39" t="s">
        <v>52</v>
      </c>
      <c r="G20" s="37">
        <v>2</v>
      </c>
      <c r="H20" s="37">
        <v>2</v>
      </c>
      <c r="I20" s="37"/>
    </row>
    <row r="21" spans="1:9" s="19" customFormat="1" ht="24.95" customHeight="1">
      <c r="A21" s="82"/>
      <c r="B21" s="82"/>
      <c r="C21" s="34" t="s">
        <v>59</v>
      </c>
      <c r="D21" s="28" t="s">
        <v>60</v>
      </c>
      <c r="E21" s="40" t="s">
        <v>45</v>
      </c>
      <c r="F21" s="40" t="s">
        <v>52</v>
      </c>
      <c r="G21" s="37">
        <v>2</v>
      </c>
      <c r="H21" s="37">
        <v>2</v>
      </c>
      <c r="I21" s="37"/>
    </row>
    <row r="22" spans="1:9" s="19" customFormat="1" ht="24.95" customHeight="1">
      <c r="A22" s="82"/>
      <c r="B22" s="82"/>
      <c r="C22" s="34" t="s">
        <v>61</v>
      </c>
      <c r="D22" s="28" t="s">
        <v>62</v>
      </c>
      <c r="E22" s="34" t="s">
        <v>51</v>
      </c>
      <c r="F22" s="39" t="s">
        <v>52</v>
      </c>
      <c r="G22" s="37">
        <v>2</v>
      </c>
      <c r="H22" s="37">
        <v>2</v>
      </c>
      <c r="I22" s="37"/>
    </row>
    <row r="23" spans="1:9" s="19" customFormat="1" ht="24.95" customHeight="1">
      <c r="A23" s="82"/>
      <c r="B23" s="83" t="s">
        <v>63</v>
      </c>
      <c r="C23" s="82" t="s">
        <v>64</v>
      </c>
      <c r="D23" s="28" t="s">
        <v>65</v>
      </c>
      <c r="E23" s="34" t="s">
        <v>66</v>
      </c>
      <c r="F23" s="41" t="s">
        <v>67</v>
      </c>
      <c r="G23" s="37">
        <v>2.5</v>
      </c>
      <c r="H23" s="37">
        <v>2.5</v>
      </c>
      <c r="I23" s="37"/>
    </row>
    <row r="24" spans="1:9" s="19" customFormat="1" ht="24.95" customHeight="1">
      <c r="A24" s="82"/>
      <c r="B24" s="83"/>
      <c r="C24" s="82"/>
      <c r="D24" s="28" t="s">
        <v>68</v>
      </c>
      <c r="E24" s="34" t="s">
        <v>69</v>
      </c>
      <c r="F24" s="41" t="s">
        <v>70</v>
      </c>
      <c r="G24" s="37">
        <v>2.5</v>
      </c>
      <c r="H24" s="37">
        <v>2.5</v>
      </c>
      <c r="I24" s="51"/>
    </row>
    <row r="25" spans="1:9" s="19" customFormat="1" ht="24.95" customHeight="1">
      <c r="A25" s="82"/>
      <c r="B25" s="83"/>
      <c r="C25" s="82"/>
      <c r="D25" s="28" t="s">
        <v>71</v>
      </c>
      <c r="E25" s="34" t="s">
        <v>72</v>
      </c>
      <c r="F25" s="41" t="s">
        <v>73</v>
      </c>
      <c r="G25" s="37">
        <v>2.5</v>
      </c>
      <c r="H25" s="37">
        <v>2.5</v>
      </c>
      <c r="I25" s="51"/>
    </row>
    <row r="26" spans="1:9" s="19" customFormat="1" ht="24.95" customHeight="1">
      <c r="A26" s="82"/>
      <c r="B26" s="83"/>
      <c r="C26" s="82"/>
      <c r="D26" s="28" t="s">
        <v>74</v>
      </c>
      <c r="E26" s="34" t="s">
        <v>69</v>
      </c>
      <c r="F26" s="41" t="s">
        <v>75</v>
      </c>
      <c r="G26" s="37">
        <v>2.5</v>
      </c>
      <c r="H26" s="37">
        <v>2.5</v>
      </c>
      <c r="I26" s="51"/>
    </row>
    <row r="27" spans="1:9" s="19" customFormat="1" ht="24.95" customHeight="1">
      <c r="A27" s="82"/>
      <c r="B27" s="83"/>
      <c r="C27" s="82"/>
      <c r="D27" s="28" t="s">
        <v>76</v>
      </c>
      <c r="E27" s="34" t="s">
        <v>39</v>
      </c>
      <c r="F27" s="39" t="s">
        <v>52</v>
      </c>
      <c r="G27" s="37">
        <v>2.5</v>
      </c>
      <c r="H27" s="37">
        <v>2.5</v>
      </c>
      <c r="I27" s="51"/>
    </row>
    <row r="28" spans="1:9" s="19" customFormat="1" ht="24.95" customHeight="1">
      <c r="A28" s="82"/>
      <c r="B28" s="83"/>
      <c r="C28" s="82"/>
      <c r="D28" s="28" t="s">
        <v>77</v>
      </c>
      <c r="E28" s="34" t="s">
        <v>39</v>
      </c>
      <c r="F28" s="41" t="s">
        <v>52</v>
      </c>
      <c r="G28" s="37">
        <v>2.5</v>
      </c>
      <c r="H28" s="37">
        <v>2.5</v>
      </c>
      <c r="I28" s="51"/>
    </row>
    <row r="29" spans="1:9" s="19" customFormat="1" ht="24.95" customHeight="1">
      <c r="A29" s="82"/>
      <c r="B29" s="83"/>
      <c r="C29" s="82"/>
      <c r="D29" s="28" t="s">
        <v>78</v>
      </c>
      <c r="E29" s="34" t="s">
        <v>79</v>
      </c>
      <c r="F29" s="39" t="s">
        <v>80</v>
      </c>
      <c r="G29" s="37">
        <v>2.5</v>
      </c>
      <c r="H29" s="37">
        <v>2.5</v>
      </c>
      <c r="I29" s="51"/>
    </row>
    <row r="30" spans="1:9" s="19" customFormat="1" ht="24.95" customHeight="1">
      <c r="A30" s="82"/>
      <c r="B30" s="83"/>
      <c r="C30" s="82"/>
      <c r="D30" s="28" t="s">
        <v>81</v>
      </c>
      <c r="E30" s="34" t="s">
        <v>72</v>
      </c>
      <c r="F30" s="41" t="s">
        <v>82</v>
      </c>
      <c r="G30" s="37">
        <v>2.5</v>
      </c>
      <c r="H30" s="37">
        <v>2.5</v>
      </c>
      <c r="I30" s="51"/>
    </row>
    <row r="31" spans="1:9" s="19" customFormat="1" ht="59.1" customHeight="1">
      <c r="A31" s="82"/>
      <c r="B31" s="83"/>
      <c r="C31" s="82"/>
      <c r="D31" s="28" t="s">
        <v>83</v>
      </c>
      <c r="E31" s="34" t="s">
        <v>84</v>
      </c>
      <c r="F31" s="41" t="s">
        <v>85</v>
      </c>
      <c r="G31" s="37">
        <v>2.5</v>
      </c>
      <c r="H31" s="37">
        <v>2.12</v>
      </c>
      <c r="I31" s="51" t="s">
        <v>86</v>
      </c>
    </row>
    <row r="32" spans="1:9" s="19" customFormat="1" ht="59.1" customHeight="1">
      <c r="A32" s="82" t="s">
        <v>29</v>
      </c>
      <c r="B32" s="83" t="s">
        <v>63</v>
      </c>
      <c r="C32" s="82" t="s">
        <v>64</v>
      </c>
      <c r="D32" s="28" t="s">
        <v>87</v>
      </c>
      <c r="E32" s="34" t="s">
        <v>88</v>
      </c>
      <c r="F32" s="39" t="s">
        <v>89</v>
      </c>
      <c r="G32" s="37">
        <v>2.5</v>
      </c>
      <c r="H32" s="37">
        <v>1.36</v>
      </c>
      <c r="I32" s="51" t="s">
        <v>86</v>
      </c>
    </row>
    <row r="33" spans="1:9 16378:16383" s="19" customFormat="1" ht="24.95" customHeight="1">
      <c r="A33" s="82"/>
      <c r="B33" s="83"/>
      <c r="C33" s="82"/>
      <c r="D33" s="28" t="s">
        <v>90</v>
      </c>
      <c r="E33" s="34" t="s">
        <v>39</v>
      </c>
      <c r="F33" s="39" t="s">
        <v>52</v>
      </c>
      <c r="G33" s="37">
        <v>2.5</v>
      </c>
      <c r="H33" s="37">
        <v>2.5</v>
      </c>
      <c r="I33" s="51"/>
    </row>
    <row r="34" spans="1:9 16378:16383" s="19" customFormat="1" ht="24.95" customHeight="1">
      <c r="A34" s="82"/>
      <c r="B34" s="83"/>
      <c r="C34" s="82"/>
      <c r="D34" s="28" t="s">
        <v>91</v>
      </c>
      <c r="E34" s="34" t="s">
        <v>39</v>
      </c>
      <c r="F34" s="39" t="s">
        <v>52</v>
      </c>
      <c r="G34" s="37">
        <v>2.5</v>
      </c>
      <c r="H34" s="37">
        <v>2.5</v>
      </c>
      <c r="I34" s="37"/>
    </row>
    <row r="35" spans="1:9 16378:16383" s="19" customFormat="1" ht="24.95" customHeight="1">
      <c r="A35" s="82"/>
      <c r="B35" s="83"/>
      <c r="C35" s="82"/>
      <c r="D35" s="28" t="s">
        <v>92</v>
      </c>
      <c r="E35" s="34" t="s">
        <v>39</v>
      </c>
      <c r="F35" s="41" t="s">
        <v>52</v>
      </c>
      <c r="G35" s="37">
        <v>2.5</v>
      </c>
      <c r="H35" s="37">
        <v>2.5</v>
      </c>
      <c r="I35" s="37"/>
    </row>
    <row r="36" spans="1:9 16378:16383" s="19" customFormat="1" ht="24.95" customHeight="1">
      <c r="A36" s="82"/>
      <c r="B36" s="83"/>
      <c r="C36" s="82"/>
      <c r="D36" s="28" t="s">
        <v>93</v>
      </c>
      <c r="E36" s="34" t="s">
        <v>94</v>
      </c>
      <c r="F36" s="39" t="s">
        <v>95</v>
      </c>
      <c r="G36" s="37">
        <v>2.5</v>
      </c>
      <c r="H36" s="37">
        <v>2.5</v>
      </c>
      <c r="I36" s="37"/>
    </row>
    <row r="37" spans="1:9 16378:16383" s="19" customFormat="1" ht="24.95" customHeight="1">
      <c r="A37" s="82"/>
      <c r="B37" s="83"/>
      <c r="C37" s="82"/>
      <c r="D37" s="28" t="s">
        <v>96</v>
      </c>
      <c r="E37" s="34" t="s">
        <v>97</v>
      </c>
      <c r="F37" s="39" t="s">
        <v>52</v>
      </c>
      <c r="G37" s="37">
        <v>2.5</v>
      </c>
      <c r="H37" s="37">
        <v>2.5</v>
      </c>
      <c r="I37" s="37"/>
    </row>
    <row r="38" spans="1:9 16378:16383" s="19" customFormat="1" ht="24.95" customHeight="1">
      <c r="A38" s="82"/>
      <c r="B38" s="83"/>
      <c r="C38" s="82"/>
      <c r="D38" s="28" t="s">
        <v>98</v>
      </c>
      <c r="E38" s="34" t="s">
        <v>97</v>
      </c>
      <c r="F38" s="39" t="s">
        <v>52</v>
      </c>
      <c r="G38" s="37">
        <v>2.5</v>
      </c>
      <c r="H38" s="37">
        <v>2.5</v>
      </c>
      <c r="I38" s="37"/>
    </row>
    <row r="39" spans="1:9 16378:16383" s="19" customFormat="1" ht="24.95" customHeight="1">
      <c r="A39" s="82"/>
      <c r="B39" s="83"/>
      <c r="C39" s="82"/>
      <c r="D39" s="28" t="s">
        <v>99</v>
      </c>
      <c r="E39" s="34" t="s">
        <v>97</v>
      </c>
      <c r="F39" s="39" t="s">
        <v>52</v>
      </c>
      <c r="G39" s="37">
        <v>2.5</v>
      </c>
      <c r="H39" s="37">
        <v>2.5</v>
      </c>
      <c r="I39" s="37"/>
    </row>
    <row r="40" spans="1:9 16378:16383" s="19" customFormat="1" ht="24.95" customHeight="1">
      <c r="A40" s="82"/>
      <c r="B40" s="83"/>
      <c r="C40" s="82"/>
      <c r="D40" s="28" t="s">
        <v>100</v>
      </c>
      <c r="E40" s="34" t="s">
        <v>101</v>
      </c>
      <c r="F40" s="39" t="s">
        <v>52</v>
      </c>
      <c r="G40" s="42">
        <v>2.5</v>
      </c>
      <c r="H40" s="42">
        <v>2.5</v>
      </c>
      <c r="I40" s="37"/>
      <c r="XEX40" s="21"/>
      <c r="XEY40" s="21"/>
      <c r="XEZ40" s="21"/>
      <c r="XFA40" s="21"/>
      <c r="XFB40" s="21"/>
      <c r="XFC40" s="21"/>
    </row>
    <row r="41" spans="1:9 16378:16383" s="19" customFormat="1" ht="24.95" customHeight="1">
      <c r="A41" s="82"/>
      <c r="B41" s="83"/>
      <c r="C41" s="43" t="s">
        <v>102</v>
      </c>
      <c r="D41" s="28" t="s">
        <v>103</v>
      </c>
      <c r="E41" s="34" t="s">
        <v>69</v>
      </c>
      <c r="F41" s="41">
        <v>0.88</v>
      </c>
      <c r="G41" s="37">
        <v>10</v>
      </c>
      <c r="H41" s="37">
        <v>10</v>
      </c>
      <c r="I41" s="37"/>
    </row>
    <row r="42" spans="1:9 16378:16383" s="19" customFormat="1" ht="24.95" customHeight="1">
      <c r="A42" s="82"/>
      <c r="B42" s="83"/>
      <c r="C42" s="43" t="s">
        <v>104</v>
      </c>
      <c r="D42" s="28" t="s">
        <v>105</v>
      </c>
      <c r="E42" s="34" t="s">
        <v>106</v>
      </c>
      <c r="F42" s="39" t="s">
        <v>107</v>
      </c>
      <c r="G42" s="42">
        <v>2.5</v>
      </c>
      <c r="H42" s="44">
        <f t="shared" ref="H42:H48" si="0">G42</f>
        <v>2.5</v>
      </c>
      <c r="I42" s="37"/>
    </row>
    <row r="43" spans="1:9 16378:16383" s="19" customFormat="1" ht="24.95" customHeight="1">
      <c r="A43" s="82"/>
      <c r="B43" s="83"/>
      <c r="C43" s="43"/>
      <c r="D43" s="28" t="s">
        <v>108</v>
      </c>
      <c r="E43" s="34">
        <f>0</f>
        <v>0</v>
      </c>
      <c r="F43" s="45">
        <v>0</v>
      </c>
      <c r="G43" s="42">
        <v>2.5</v>
      </c>
      <c r="H43" s="44">
        <f t="shared" si="0"/>
        <v>2.5</v>
      </c>
      <c r="I43" s="37"/>
    </row>
    <row r="44" spans="1:9 16378:16383" s="19" customFormat="1" ht="24.95" customHeight="1">
      <c r="A44" s="82"/>
      <c r="B44" s="82" t="s">
        <v>109</v>
      </c>
      <c r="C44" s="82" t="s">
        <v>110</v>
      </c>
      <c r="D44" s="28" t="s">
        <v>111</v>
      </c>
      <c r="E44" s="34" t="s">
        <v>112</v>
      </c>
      <c r="F44" s="39">
        <v>1</v>
      </c>
      <c r="G44" s="42">
        <v>2</v>
      </c>
      <c r="H44" s="44">
        <f t="shared" si="0"/>
        <v>2</v>
      </c>
      <c r="I44" s="37"/>
    </row>
    <row r="45" spans="1:9 16378:16383" s="19" customFormat="1" ht="24.95" customHeight="1">
      <c r="A45" s="82"/>
      <c r="B45" s="82"/>
      <c r="C45" s="82"/>
      <c r="D45" s="28" t="s">
        <v>113</v>
      </c>
      <c r="E45" s="34" t="s">
        <v>114</v>
      </c>
      <c r="F45" s="39">
        <v>1</v>
      </c>
      <c r="G45" s="42">
        <v>2</v>
      </c>
      <c r="H45" s="44">
        <f t="shared" si="0"/>
        <v>2</v>
      </c>
      <c r="I45" s="37"/>
    </row>
    <row r="46" spans="1:9 16378:16383" s="19" customFormat="1" ht="24.95" customHeight="1">
      <c r="A46" s="82"/>
      <c r="B46" s="82"/>
      <c r="C46" s="82"/>
      <c r="D46" s="28" t="s">
        <v>115</v>
      </c>
      <c r="E46" s="46" t="s">
        <v>39</v>
      </c>
      <c r="F46" s="39">
        <v>1</v>
      </c>
      <c r="G46" s="42">
        <v>2</v>
      </c>
      <c r="H46" s="44">
        <f t="shared" si="0"/>
        <v>2</v>
      </c>
      <c r="I46" s="37"/>
    </row>
    <row r="47" spans="1:9 16378:16383" s="19" customFormat="1" ht="24.95" customHeight="1">
      <c r="A47" s="82"/>
      <c r="B47" s="82"/>
      <c r="C47" s="34" t="s">
        <v>116</v>
      </c>
      <c r="D47" s="28" t="s">
        <v>117</v>
      </c>
      <c r="E47" s="34" t="s">
        <v>112</v>
      </c>
      <c r="F47" s="39">
        <v>1</v>
      </c>
      <c r="G47" s="42">
        <v>2</v>
      </c>
      <c r="H47" s="44">
        <f t="shared" si="0"/>
        <v>2</v>
      </c>
      <c r="I47" s="37"/>
    </row>
    <row r="48" spans="1:9 16378:16383" s="19" customFormat="1" ht="24.95" customHeight="1">
      <c r="A48" s="82"/>
      <c r="B48" s="82"/>
      <c r="C48" s="34" t="s">
        <v>118</v>
      </c>
      <c r="D48" s="28" t="s">
        <v>119</v>
      </c>
      <c r="E48" s="34" t="s">
        <v>112</v>
      </c>
      <c r="F48" s="39">
        <v>1</v>
      </c>
      <c r="G48" s="42">
        <v>2</v>
      </c>
      <c r="H48" s="44">
        <f t="shared" si="0"/>
        <v>2</v>
      </c>
      <c r="I48" s="37"/>
    </row>
    <row r="49" spans="1:9 16378:16380" s="19" customFormat="1" ht="24.95" customHeight="1">
      <c r="A49" s="73" t="s">
        <v>120</v>
      </c>
      <c r="B49" s="73"/>
      <c r="C49" s="73"/>
      <c r="D49" s="76"/>
      <c r="E49" s="73"/>
      <c r="F49" s="73"/>
      <c r="G49" s="24">
        <f>SUM(G13:G48)+H4</f>
        <v>100</v>
      </c>
      <c r="H49" s="47">
        <f>SUM(H13:H48)+I4</f>
        <v>96.965822937806394</v>
      </c>
      <c r="I49" s="37"/>
    </row>
    <row r="50" spans="1:9 16378:16380" s="19" customFormat="1" ht="24.95" customHeight="1">
      <c r="A50" s="77" t="s">
        <v>121</v>
      </c>
      <c r="B50" s="78"/>
      <c r="C50" s="78"/>
      <c r="D50" s="78"/>
      <c r="E50" s="78"/>
      <c r="F50" s="78"/>
      <c r="G50" s="78"/>
      <c r="H50" s="78"/>
      <c r="I50" s="79"/>
    </row>
    <row r="51" spans="1:9 16378:16380" s="19" customFormat="1" ht="13.5">
      <c r="D51" s="20"/>
    </row>
    <row r="52" spans="1:9 16378:16380" s="19" customFormat="1" ht="13.5">
      <c r="D52" s="20"/>
    </row>
    <row r="53" spans="1:9 16378:16380" s="19" customFormat="1" ht="13.5">
      <c r="D53" s="20"/>
    </row>
    <row r="54" spans="1:9 16378:16380" s="19" customFormat="1" ht="13.5">
      <c r="D54" s="20"/>
    </row>
    <row r="55" spans="1:9 16378:16380" s="19" customFormat="1">
      <c r="D55" s="20"/>
      <c r="XEX55" s="21"/>
      <c r="XEY55" s="21"/>
      <c r="XEZ55" s="21"/>
    </row>
  </sheetData>
  <mergeCells count="31">
    <mergeCell ref="A49:F49"/>
    <mergeCell ref="A50:I50"/>
    <mergeCell ref="A3:A6"/>
    <mergeCell ref="A7:A10"/>
    <mergeCell ref="A12:A31"/>
    <mergeCell ref="A32:A48"/>
    <mergeCell ref="B13:B22"/>
    <mergeCell ref="B23:B31"/>
    <mergeCell ref="B32:B43"/>
    <mergeCell ref="B44:B48"/>
    <mergeCell ref="C13:C16"/>
    <mergeCell ref="C17:C18"/>
    <mergeCell ref="C23:C31"/>
    <mergeCell ref="C32:C40"/>
    <mergeCell ref="C44:C46"/>
    <mergeCell ref="B9:D9"/>
    <mergeCell ref="E9:I9"/>
    <mergeCell ref="B10:D10"/>
    <mergeCell ref="E10:I10"/>
    <mergeCell ref="B11:D11"/>
    <mergeCell ref="E11:I1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5" type="noConversion"/>
  <printOptions horizontalCentered="1"/>
  <pageMargins left="0.35763888888888901" right="0.35763888888888901" top="1" bottom="0.80277777777777803" header="0.5" footer="0.5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opLeftCell="A4" zoomScaleSheetLayoutView="71" workbookViewId="0">
      <selection activeCell="M23" sqref="M23:N23"/>
    </sheetView>
  </sheetViews>
  <sheetFormatPr defaultColWidth="9" defaultRowHeight="13.5"/>
  <cols>
    <col min="1" max="1" width="5.25" customWidth="1"/>
    <col min="3" max="3" width="14.625" customWidth="1"/>
    <col min="5" max="5" width="12.375" customWidth="1"/>
    <col min="6" max="6" width="6.75" customWidth="1"/>
    <col min="7" max="7" width="10.875" customWidth="1"/>
    <col min="8" max="8" width="10.125" style="1" customWidth="1"/>
    <col min="9" max="9" width="6.875" style="1" customWidth="1"/>
    <col min="10" max="10" width="0.875" customWidth="1"/>
    <col min="11" max="11" width="8" customWidth="1"/>
    <col min="12" max="12" width="1" customWidth="1"/>
    <col min="13" max="13" width="9.5" customWidth="1"/>
    <col min="14" max="14" width="16.375" customWidth="1"/>
  </cols>
  <sheetData>
    <row r="1" spans="1:14" ht="42" customHeight="1">
      <c r="A1" s="84" t="s">
        <v>127</v>
      </c>
      <c r="B1" s="84"/>
      <c r="C1" s="84"/>
      <c r="D1" s="84"/>
      <c r="E1" s="84"/>
      <c r="F1" s="84"/>
      <c r="G1" s="84"/>
      <c r="H1" s="85"/>
      <c r="I1" s="85"/>
      <c r="J1" s="84"/>
      <c r="K1" s="84"/>
      <c r="L1" s="84"/>
      <c r="M1" s="84"/>
      <c r="N1" s="84"/>
    </row>
    <row r="2" spans="1:14" ht="23.1" customHeight="1">
      <c r="A2" s="86" t="s">
        <v>122</v>
      </c>
      <c r="B2" s="86"/>
      <c r="C2" s="86" t="s">
        <v>128</v>
      </c>
      <c r="D2" s="86"/>
      <c r="E2" s="86"/>
      <c r="F2" s="86"/>
      <c r="G2" s="86"/>
      <c r="H2" s="87"/>
      <c r="I2" s="87"/>
      <c r="J2" s="86"/>
      <c r="K2" s="86"/>
      <c r="L2" s="86"/>
      <c r="M2" s="86"/>
      <c r="N2" s="86"/>
    </row>
    <row r="3" spans="1:14" ht="23.1" customHeight="1">
      <c r="A3" s="86" t="s">
        <v>123</v>
      </c>
      <c r="B3" s="86"/>
      <c r="C3" s="86" t="s">
        <v>126</v>
      </c>
      <c r="D3" s="86"/>
      <c r="E3" s="86"/>
      <c r="F3" s="86"/>
      <c r="G3" s="86"/>
      <c r="H3" s="87" t="s">
        <v>129</v>
      </c>
      <c r="I3" s="87"/>
      <c r="J3" s="86" t="s">
        <v>6</v>
      </c>
      <c r="K3" s="86"/>
      <c r="L3" s="86"/>
      <c r="M3" s="86"/>
      <c r="N3" s="86"/>
    </row>
    <row r="4" spans="1:14" ht="15" customHeight="1">
      <c r="A4" s="86" t="s">
        <v>124</v>
      </c>
      <c r="B4" s="86"/>
      <c r="C4" s="86"/>
      <c r="D4" s="86"/>
      <c r="E4" s="86" t="s">
        <v>8</v>
      </c>
      <c r="F4" s="86" t="s">
        <v>130</v>
      </c>
      <c r="G4" s="86"/>
      <c r="H4" s="87" t="s">
        <v>131</v>
      </c>
      <c r="I4" s="87"/>
      <c r="J4" s="86" t="s">
        <v>12</v>
      </c>
      <c r="K4" s="86"/>
      <c r="L4" s="86" t="s">
        <v>132</v>
      </c>
      <c r="M4" s="86"/>
      <c r="N4" s="86" t="s">
        <v>13</v>
      </c>
    </row>
    <row r="5" spans="1:14" ht="15" customHeight="1">
      <c r="A5" s="86"/>
      <c r="B5" s="86"/>
      <c r="C5" s="86"/>
      <c r="D5" s="86"/>
      <c r="E5" s="86"/>
      <c r="F5" s="86"/>
      <c r="G5" s="86"/>
      <c r="H5" s="87"/>
      <c r="I5" s="87"/>
      <c r="J5" s="86"/>
      <c r="K5" s="86"/>
      <c r="L5" s="86"/>
      <c r="M5" s="86"/>
      <c r="N5" s="86"/>
    </row>
    <row r="6" spans="1:14" ht="23.1" customHeight="1">
      <c r="A6" s="86"/>
      <c r="B6" s="86"/>
      <c r="C6" s="88" t="s">
        <v>133</v>
      </c>
      <c r="D6" s="88"/>
      <c r="E6" s="11">
        <f>E7</f>
        <v>237</v>
      </c>
      <c r="F6" s="89">
        <f>F7+F8</f>
        <v>282.32</v>
      </c>
      <c r="G6" s="89"/>
      <c r="H6" s="89">
        <f>H7+H8</f>
        <v>282.32</v>
      </c>
      <c r="I6" s="89"/>
      <c r="J6" s="86">
        <v>10</v>
      </c>
      <c r="K6" s="86"/>
      <c r="L6" s="90">
        <f>H6/F6</f>
        <v>1</v>
      </c>
      <c r="M6" s="90"/>
      <c r="N6" s="4">
        <f>J6*L6</f>
        <v>10</v>
      </c>
    </row>
    <row r="7" spans="1:14" ht="23.1" customHeight="1">
      <c r="A7" s="86"/>
      <c r="B7" s="86"/>
      <c r="C7" s="86" t="s">
        <v>134</v>
      </c>
      <c r="D7" s="86"/>
      <c r="E7" s="11">
        <v>237</v>
      </c>
      <c r="F7" s="89">
        <v>267</v>
      </c>
      <c r="G7" s="89"/>
      <c r="H7" s="89">
        <f>F7</f>
        <v>267</v>
      </c>
      <c r="I7" s="89"/>
      <c r="J7" s="86" t="s">
        <v>16</v>
      </c>
      <c r="K7" s="86"/>
      <c r="L7" s="90">
        <f>H7/F7</f>
        <v>1</v>
      </c>
      <c r="M7" s="90"/>
      <c r="N7" s="2" t="s">
        <v>16</v>
      </c>
    </row>
    <row r="8" spans="1:14" ht="23.1" customHeight="1">
      <c r="A8" s="86"/>
      <c r="B8" s="86"/>
      <c r="C8" s="86" t="s">
        <v>135</v>
      </c>
      <c r="D8" s="86"/>
      <c r="E8" s="2"/>
      <c r="F8" s="86">
        <v>15.32</v>
      </c>
      <c r="G8" s="86"/>
      <c r="H8" s="87">
        <f>F8</f>
        <v>15.32</v>
      </c>
      <c r="I8" s="87"/>
      <c r="J8" s="86" t="s">
        <v>16</v>
      </c>
      <c r="K8" s="86"/>
      <c r="L8" s="90">
        <f>H8/F8</f>
        <v>1</v>
      </c>
      <c r="M8" s="90"/>
      <c r="N8" s="2" t="s">
        <v>16</v>
      </c>
    </row>
    <row r="9" spans="1:14" ht="23.1" customHeight="1">
      <c r="A9" s="86"/>
      <c r="B9" s="86"/>
      <c r="C9" s="86" t="s">
        <v>125</v>
      </c>
      <c r="D9" s="86"/>
      <c r="E9" s="2"/>
      <c r="F9" s="86"/>
      <c r="G9" s="86"/>
      <c r="H9" s="87"/>
      <c r="I9" s="87"/>
      <c r="J9" s="86"/>
      <c r="K9" s="86"/>
      <c r="L9" s="86"/>
      <c r="M9" s="86"/>
      <c r="N9" s="2"/>
    </row>
    <row r="10" spans="1:14" ht="23.1" customHeight="1">
      <c r="A10" s="86" t="s">
        <v>136</v>
      </c>
      <c r="B10" s="86" t="s">
        <v>19</v>
      </c>
      <c r="C10" s="86"/>
      <c r="D10" s="86"/>
      <c r="E10" s="86"/>
      <c r="F10" s="86"/>
      <c r="G10" s="86"/>
      <c r="H10" s="87" t="s">
        <v>137</v>
      </c>
      <c r="I10" s="87"/>
      <c r="J10" s="86"/>
      <c r="K10" s="86"/>
      <c r="L10" s="86"/>
      <c r="M10" s="86"/>
      <c r="N10" s="86"/>
    </row>
    <row r="11" spans="1:14" ht="60.95" customHeight="1">
      <c r="A11" s="86"/>
      <c r="B11" s="86" t="s">
        <v>138</v>
      </c>
      <c r="C11" s="86"/>
      <c r="D11" s="86"/>
      <c r="E11" s="86"/>
      <c r="F11" s="86"/>
      <c r="G11" s="86"/>
      <c r="H11" s="91" t="s">
        <v>139</v>
      </c>
      <c r="I11" s="91"/>
      <c r="J11" s="92"/>
      <c r="K11" s="92"/>
      <c r="L11" s="92"/>
      <c r="M11" s="92"/>
      <c r="N11" s="92"/>
    </row>
    <row r="12" spans="1:14" ht="23.1" customHeight="1">
      <c r="A12" s="110" t="s">
        <v>140</v>
      </c>
      <c r="B12" s="12" t="s">
        <v>30</v>
      </c>
      <c r="C12" s="12" t="s">
        <v>31</v>
      </c>
      <c r="D12" s="93" t="s">
        <v>32</v>
      </c>
      <c r="E12" s="93"/>
      <c r="F12" s="93"/>
      <c r="G12" s="12" t="s">
        <v>33</v>
      </c>
      <c r="H12" s="13" t="s">
        <v>34</v>
      </c>
      <c r="I12" s="94" t="s">
        <v>12</v>
      </c>
      <c r="J12" s="93"/>
      <c r="K12" s="93" t="s">
        <v>13</v>
      </c>
      <c r="L12" s="93"/>
      <c r="M12" s="93" t="s">
        <v>35</v>
      </c>
      <c r="N12" s="93"/>
    </row>
    <row r="13" spans="1:14" ht="23.1" customHeight="1">
      <c r="A13" s="110"/>
      <c r="B13" s="14" t="s">
        <v>141</v>
      </c>
      <c r="C13" s="12" t="s">
        <v>142</v>
      </c>
      <c r="D13" s="95" t="s">
        <v>143</v>
      </c>
      <c r="E13" s="95"/>
      <c r="F13" s="95"/>
      <c r="G13" s="15" t="s">
        <v>144</v>
      </c>
      <c r="H13" s="16" t="s">
        <v>52</v>
      </c>
      <c r="I13" s="94">
        <v>20</v>
      </c>
      <c r="J13" s="96"/>
      <c r="K13" s="94">
        <v>20</v>
      </c>
      <c r="L13" s="96"/>
      <c r="M13" s="94"/>
      <c r="N13" s="96"/>
    </row>
    <row r="14" spans="1:14" ht="23.1" customHeight="1">
      <c r="A14" s="110"/>
      <c r="B14" s="111" t="s">
        <v>145</v>
      </c>
      <c r="C14" s="111" t="s">
        <v>146</v>
      </c>
      <c r="D14" s="95" t="s">
        <v>147</v>
      </c>
      <c r="E14" s="95"/>
      <c r="F14" s="95"/>
      <c r="G14" s="15" t="s">
        <v>39</v>
      </c>
      <c r="H14" s="17" t="s">
        <v>52</v>
      </c>
      <c r="I14" s="94">
        <v>3.37</v>
      </c>
      <c r="J14" s="96"/>
      <c r="K14" s="94">
        <v>3.37</v>
      </c>
      <c r="L14" s="94"/>
      <c r="M14" s="94"/>
      <c r="N14" s="96"/>
    </row>
    <row r="15" spans="1:14" ht="23.1" customHeight="1">
      <c r="A15" s="110"/>
      <c r="B15" s="112"/>
      <c r="C15" s="112"/>
      <c r="D15" s="95" t="s">
        <v>148</v>
      </c>
      <c r="E15" s="95"/>
      <c r="F15" s="95"/>
      <c r="G15" s="15" t="s">
        <v>72</v>
      </c>
      <c r="H15" s="13" t="s">
        <v>149</v>
      </c>
      <c r="I15" s="94">
        <v>3.33</v>
      </c>
      <c r="J15" s="96"/>
      <c r="K15" s="94">
        <v>3.33</v>
      </c>
      <c r="L15" s="94"/>
      <c r="M15" s="97"/>
      <c r="N15" s="98"/>
    </row>
    <row r="16" spans="1:14" ht="23.1" customHeight="1">
      <c r="A16" s="110"/>
      <c r="B16" s="112"/>
      <c r="C16" s="112"/>
      <c r="D16" s="95" t="s">
        <v>150</v>
      </c>
      <c r="E16" s="95"/>
      <c r="F16" s="95"/>
      <c r="G16" s="15" t="s">
        <v>39</v>
      </c>
      <c r="H16" s="18" t="s">
        <v>52</v>
      </c>
      <c r="I16" s="94">
        <v>3.33</v>
      </c>
      <c r="J16" s="96"/>
      <c r="K16" s="94">
        <v>3.33</v>
      </c>
      <c r="L16" s="96"/>
      <c r="M16" s="94"/>
      <c r="N16" s="94"/>
    </row>
    <row r="17" spans="1:14" ht="23.1" customHeight="1">
      <c r="A17" s="110"/>
      <c r="B17" s="112"/>
      <c r="C17" s="113"/>
      <c r="D17" s="95" t="s">
        <v>151</v>
      </c>
      <c r="E17" s="95"/>
      <c r="F17" s="95"/>
      <c r="G17" s="15" t="s">
        <v>39</v>
      </c>
      <c r="H17" s="18" t="s">
        <v>52</v>
      </c>
      <c r="I17" s="94">
        <v>3.33</v>
      </c>
      <c r="J17" s="96"/>
      <c r="K17" s="94">
        <v>3.33</v>
      </c>
      <c r="L17" s="96"/>
      <c r="M17" s="99"/>
      <c r="N17" s="99"/>
    </row>
    <row r="18" spans="1:14" ht="23.1" customHeight="1">
      <c r="A18" s="110"/>
      <c r="B18" s="112"/>
      <c r="C18" s="111" t="s">
        <v>152</v>
      </c>
      <c r="D18" s="95" t="s">
        <v>153</v>
      </c>
      <c r="E18" s="95"/>
      <c r="F18" s="95"/>
      <c r="G18" s="15" t="s">
        <v>39</v>
      </c>
      <c r="H18" s="18" t="s">
        <v>52</v>
      </c>
      <c r="I18" s="94">
        <v>3.33</v>
      </c>
      <c r="J18" s="96"/>
      <c r="K18" s="94">
        <v>3.33</v>
      </c>
      <c r="L18" s="96"/>
      <c r="M18" s="100"/>
      <c r="N18" s="101"/>
    </row>
    <row r="19" spans="1:14" ht="23.1" customHeight="1">
      <c r="A19" s="110"/>
      <c r="B19" s="112"/>
      <c r="C19" s="112"/>
      <c r="D19" s="95" t="s">
        <v>154</v>
      </c>
      <c r="E19" s="95"/>
      <c r="F19" s="95"/>
      <c r="G19" s="15" t="s">
        <v>155</v>
      </c>
      <c r="H19" s="17" t="s">
        <v>52</v>
      </c>
      <c r="I19" s="94">
        <v>3.33</v>
      </c>
      <c r="J19" s="96"/>
      <c r="K19" s="94">
        <v>3.33</v>
      </c>
      <c r="L19" s="96"/>
      <c r="M19" s="101"/>
      <c r="N19" s="101"/>
    </row>
    <row r="20" spans="1:14" ht="23.1" customHeight="1">
      <c r="A20" s="110"/>
      <c r="B20" s="112"/>
      <c r="C20" s="112"/>
      <c r="D20" s="95" t="s">
        <v>156</v>
      </c>
      <c r="E20" s="95"/>
      <c r="F20" s="95"/>
      <c r="G20" s="15" t="s">
        <v>39</v>
      </c>
      <c r="H20" s="18" t="s">
        <v>52</v>
      </c>
      <c r="I20" s="94">
        <v>3.33</v>
      </c>
      <c r="J20" s="96"/>
      <c r="K20" s="94">
        <v>3.33</v>
      </c>
      <c r="L20" s="96"/>
      <c r="M20" s="101"/>
      <c r="N20" s="101"/>
    </row>
    <row r="21" spans="1:14" ht="23.1" customHeight="1">
      <c r="A21" s="110"/>
      <c r="B21" s="112"/>
      <c r="C21" s="112"/>
      <c r="D21" s="95" t="s">
        <v>157</v>
      </c>
      <c r="E21" s="95"/>
      <c r="F21" s="95"/>
      <c r="G21" s="15" t="s">
        <v>72</v>
      </c>
      <c r="H21" s="18">
        <v>0.83279999999999998</v>
      </c>
      <c r="I21" s="94">
        <v>3.33</v>
      </c>
      <c r="J21" s="96"/>
      <c r="K21" s="94">
        <v>3.33</v>
      </c>
      <c r="L21" s="96"/>
      <c r="M21" s="101"/>
      <c r="N21" s="101"/>
    </row>
    <row r="22" spans="1:14" ht="23.1" customHeight="1">
      <c r="A22" s="110"/>
      <c r="B22" s="112"/>
      <c r="C22" s="111" t="s">
        <v>158</v>
      </c>
      <c r="D22" s="95" t="s">
        <v>159</v>
      </c>
      <c r="E22" s="95"/>
      <c r="F22" s="95"/>
      <c r="G22" s="15" t="s">
        <v>97</v>
      </c>
      <c r="H22" s="16" t="s">
        <v>52</v>
      </c>
      <c r="I22" s="94">
        <v>3.33</v>
      </c>
      <c r="J22" s="96"/>
      <c r="K22" s="94">
        <v>3.33</v>
      </c>
      <c r="L22" s="96"/>
      <c r="M22" s="100"/>
      <c r="N22" s="101"/>
    </row>
    <row r="23" spans="1:14" ht="23.1" customHeight="1">
      <c r="A23" s="110"/>
      <c r="B23" s="112"/>
      <c r="C23" s="112"/>
      <c r="D23" s="95" t="s">
        <v>160</v>
      </c>
      <c r="E23" s="95"/>
      <c r="F23" s="95"/>
      <c r="G23" s="16" t="s">
        <v>94</v>
      </c>
      <c r="H23" s="17" t="s">
        <v>95</v>
      </c>
      <c r="I23" s="94">
        <v>3.33</v>
      </c>
      <c r="J23" s="96"/>
      <c r="K23" s="94">
        <v>3.33</v>
      </c>
      <c r="L23" s="96"/>
      <c r="M23" s="99"/>
      <c r="N23" s="99"/>
    </row>
    <row r="24" spans="1:14" ht="23.1" customHeight="1">
      <c r="A24" s="110"/>
      <c r="B24" s="112"/>
      <c r="C24" s="112"/>
      <c r="D24" s="95" t="s">
        <v>161</v>
      </c>
      <c r="E24" s="95"/>
      <c r="F24" s="95"/>
      <c r="G24" s="15" t="s">
        <v>97</v>
      </c>
      <c r="H24" s="16" t="s">
        <v>52</v>
      </c>
      <c r="I24" s="94">
        <v>3.33</v>
      </c>
      <c r="J24" s="96"/>
      <c r="K24" s="94">
        <v>3.33</v>
      </c>
      <c r="L24" s="96"/>
      <c r="M24" s="99"/>
      <c r="N24" s="99"/>
    </row>
    <row r="25" spans="1:14" ht="23.1" customHeight="1">
      <c r="A25" s="110"/>
      <c r="B25" s="113"/>
      <c r="C25" s="113"/>
      <c r="D25" s="95" t="s">
        <v>162</v>
      </c>
      <c r="E25" s="95"/>
      <c r="F25" s="95"/>
      <c r="G25" s="15" t="s">
        <v>97</v>
      </c>
      <c r="H25" s="16" t="s">
        <v>52</v>
      </c>
      <c r="I25" s="94">
        <v>3.33</v>
      </c>
      <c r="J25" s="96"/>
      <c r="K25" s="94">
        <v>3.33</v>
      </c>
      <c r="L25" s="96"/>
      <c r="M25" s="99"/>
      <c r="N25" s="99"/>
    </row>
    <row r="26" spans="1:14" ht="23.1" customHeight="1">
      <c r="A26" s="110"/>
      <c r="B26" s="111" t="s">
        <v>163</v>
      </c>
      <c r="C26" s="93" t="s">
        <v>164</v>
      </c>
      <c r="D26" s="95" t="s">
        <v>165</v>
      </c>
      <c r="E26" s="95"/>
      <c r="F26" s="95"/>
      <c r="G26" s="15" t="s">
        <v>166</v>
      </c>
      <c r="H26" s="18">
        <v>1</v>
      </c>
      <c r="I26" s="99">
        <v>6.68</v>
      </c>
      <c r="J26" s="99"/>
      <c r="K26" s="99">
        <f>I26</f>
        <v>6.68</v>
      </c>
      <c r="L26" s="99"/>
      <c r="M26" s="94"/>
      <c r="N26" s="94"/>
    </row>
    <row r="27" spans="1:14" ht="23.1" customHeight="1">
      <c r="A27" s="110"/>
      <c r="B27" s="112"/>
      <c r="C27" s="93"/>
      <c r="D27" s="95" t="s">
        <v>167</v>
      </c>
      <c r="E27" s="95"/>
      <c r="F27" s="95"/>
      <c r="G27" s="15" t="s">
        <v>168</v>
      </c>
      <c r="H27" s="18">
        <v>1</v>
      </c>
      <c r="I27" s="99">
        <v>6.66</v>
      </c>
      <c r="J27" s="99"/>
      <c r="K27" s="99">
        <f>I27</f>
        <v>6.66</v>
      </c>
      <c r="L27" s="99"/>
      <c r="M27" s="94"/>
      <c r="N27" s="94"/>
    </row>
    <row r="28" spans="1:14" ht="23.1" customHeight="1">
      <c r="A28" s="110"/>
      <c r="B28" s="112"/>
      <c r="C28" s="12" t="s">
        <v>169</v>
      </c>
      <c r="D28" s="95" t="s">
        <v>170</v>
      </c>
      <c r="E28" s="95"/>
      <c r="F28" s="95"/>
      <c r="G28" s="15" t="s">
        <v>171</v>
      </c>
      <c r="H28" s="18">
        <v>1</v>
      </c>
      <c r="I28" s="94">
        <v>6.66</v>
      </c>
      <c r="J28" s="94"/>
      <c r="K28" s="94">
        <f>I28</f>
        <v>6.66</v>
      </c>
      <c r="L28" s="94"/>
      <c r="M28" s="94"/>
      <c r="N28" s="94"/>
    </row>
    <row r="29" spans="1:14" ht="23.1" customHeight="1">
      <c r="A29" s="110"/>
      <c r="B29" s="93" t="s">
        <v>172</v>
      </c>
      <c r="C29" s="93" t="s">
        <v>173</v>
      </c>
      <c r="D29" s="95" t="s">
        <v>174</v>
      </c>
      <c r="E29" s="95"/>
      <c r="F29" s="95"/>
      <c r="G29" s="15" t="s">
        <v>69</v>
      </c>
      <c r="H29" s="18" t="s">
        <v>175</v>
      </c>
      <c r="I29" s="94">
        <v>5</v>
      </c>
      <c r="J29" s="96"/>
      <c r="K29" s="94">
        <v>5</v>
      </c>
      <c r="L29" s="96"/>
      <c r="M29" s="94"/>
      <c r="N29" s="94"/>
    </row>
    <row r="30" spans="1:14" ht="23.1" customHeight="1">
      <c r="A30" s="110"/>
      <c r="B30" s="93"/>
      <c r="C30" s="93"/>
      <c r="D30" s="95" t="s">
        <v>176</v>
      </c>
      <c r="E30" s="95"/>
      <c r="F30" s="95"/>
      <c r="G30" s="15" t="s">
        <v>69</v>
      </c>
      <c r="H30" s="18" t="s">
        <v>175</v>
      </c>
      <c r="I30" s="94">
        <v>5</v>
      </c>
      <c r="J30" s="96"/>
      <c r="K30" s="94">
        <v>5</v>
      </c>
      <c r="L30" s="96"/>
      <c r="M30" s="94"/>
      <c r="N30" s="94"/>
    </row>
    <row r="31" spans="1:14" ht="23.1" customHeight="1">
      <c r="A31" s="102" t="s">
        <v>177</v>
      </c>
      <c r="B31" s="102"/>
      <c r="C31" s="102"/>
      <c r="D31" s="102"/>
      <c r="E31" s="102"/>
      <c r="F31" s="102"/>
      <c r="G31" s="102"/>
      <c r="H31" s="103"/>
      <c r="I31" s="103">
        <f>SUM(I13:J30)+J6</f>
        <v>100</v>
      </c>
      <c r="J31" s="102"/>
      <c r="K31" s="104">
        <f>SUM(K13:L30)+N6</f>
        <v>100</v>
      </c>
      <c r="L31" s="105"/>
      <c r="M31" s="106"/>
      <c r="N31" s="106"/>
    </row>
    <row r="32" spans="1:14" ht="21" customHeight="1">
      <c r="A32" s="7" t="s">
        <v>178</v>
      </c>
      <c r="B32" s="107" t="s">
        <v>179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</row>
    <row r="33" ht="15.95" customHeight="1"/>
  </sheetData>
  <mergeCells count="130">
    <mergeCell ref="A10:A11"/>
    <mergeCell ref="A12:A30"/>
    <mergeCell ref="B14:B25"/>
    <mergeCell ref="B26:B28"/>
    <mergeCell ref="B29:B30"/>
    <mergeCell ref="C14:C17"/>
    <mergeCell ref="C18:C21"/>
    <mergeCell ref="C22:C25"/>
    <mergeCell ref="C26:C27"/>
    <mergeCell ref="C29:C30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5" type="noConversion"/>
  <printOptions horizontalCentered="1"/>
  <pageMargins left="0.35763888888888901" right="0.35763888888888901" top="1" bottom="0.60624999999999996" header="0.5" footer="0.5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zoomScaleSheetLayoutView="76" workbookViewId="0">
      <selection activeCell="H19" sqref="H19"/>
    </sheetView>
  </sheetViews>
  <sheetFormatPr defaultColWidth="9" defaultRowHeight="13.5"/>
  <cols>
    <col min="1" max="1" width="5.25" customWidth="1"/>
    <col min="3" max="3" width="14.625" customWidth="1"/>
    <col min="5" max="5" width="12.375" customWidth="1"/>
    <col min="6" max="6" width="6.75" customWidth="1"/>
    <col min="7" max="7" width="10.875" customWidth="1"/>
    <col min="8" max="8" width="10.125" style="1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84" t="s">
        <v>127</v>
      </c>
      <c r="B1" s="84"/>
      <c r="C1" s="84"/>
      <c r="D1" s="84"/>
      <c r="E1" s="84"/>
      <c r="F1" s="84"/>
      <c r="G1" s="84"/>
      <c r="H1" s="85"/>
      <c r="I1" s="84"/>
      <c r="J1" s="84"/>
      <c r="K1" s="84"/>
      <c r="L1" s="84"/>
      <c r="M1" s="84"/>
      <c r="N1" s="84"/>
    </row>
    <row r="2" spans="1:14" ht="24.95" customHeight="1">
      <c r="A2" s="86" t="s">
        <v>122</v>
      </c>
      <c r="B2" s="86"/>
      <c r="C2" s="86" t="s">
        <v>180</v>
      </c>
      <c r="D2" s="86"/>
      <c r="E2" s="86"/>
      <c r="F2" s="86"/>
      <c r="G2" s="86"/>
      <c r="H2" s="87"/>
      <c r="I2" s="86"/>
      <c r="J2" s="86"/>
      <c r="K2" s="86"/>
      <c r="L2" s="86"/>
      <c r="M2" s="86"/>
      <c r="N2" s="86"/>
    </row>
    <row r="3" spans="1:14" ht="24.95" customHeight="1">
      <c r="A3" s="86" t="s">
        <v>123</v>
      </c>
      <c r="B3" s="86"/>
      <c r="C3" s="86" t="s">
        <v>126</v>
      </c>
      <c r="D3" s="86"/>
      <c r="E3" s="86"/>
      <c r="F3" s="86"/>
      <c r="G3" s="86"/>
      <c r="H3" s="87" t="s">
        <v>129</v>
      </c>
      <c r="I3" s="86"/>
      <c r="J3" s="86" t="s">
        <v>6</v>
      </c>
      <c r="K3" s="86"/>
      <c r="L3" s="86"/>
      <c r="M3" s="86"/>
      <c r="N3" s="86"/>
    </row>
    <row r="4" spans="1:14" ht="24.95" customHeight="1">
      <c r="A4" s="86" t="s">
        <v>124</v>
      </c>
      <c r="B4" s="86"/>
      <c r="C4" s="86"/>
      <c r="D4" s="86"/>
      <c r="E4" s="86" t="s">
        <v>8</v>
      </c>
      <c r="F4" s="86" t="s">
        <v>130</v>
      </c>
      <c r="G4" s="86"/>
      <c r="H4" s="87" t="s">
        <v>131</v>
      </c>
      <c r="I4" s="86"/>
      <c r="J4" s="86" t="s">
        <v>12</v>
      </c>
      <c r="K4" s="86"/>
      <c r="L4" s="86" t="s">
        <v>132</v>
      </c>
      <c r="M4" s="86"/>
      <c r="N4" s="86" t="s">
        <v>13</v>
      </c>
    </row>
    <row r="5" spans="1:14" ht="24.95" customHeight="1">
      <c r="A5" s="86"/>
      <c r="B5" s="86"/>
      <c r="C5" s="86"/>
      <c r="D5" s="86"/>
      <c r="E5" s="86"/>
      <c r="F5" s="86"/>
      <c r="G5" s="86"/>
      <c r="H5" s="87"/>
      <c r="I5" s="86"/>
      <c r="J5" s="86"/>
      <c r="K5" s="86"/>
      <c r="L5" s="86"/>
      <c r="M5" s="86"/>
      <c r="N5" s="86"/>
    </row>
    <row r="6" spans="1:14" ht="24.95" customHeight="1">
      <c r="A6" s="86"/>
      <c r="B6" s="86"/>
      <c r="C6" s="88" t="s">
        <v>133</v>
      </c>
      <c r="D6" s="88"/>
      <c r="E6" s="4">
        <f>E7+E8</f>
        <v>75</v>
      </c>
      <c r="F6" s="89">
        <f>F7+F8</f>
        <v>84.18</v>
      </c>
      <c r="G6" s="89"/>
      <c r="H6" s="89">
        <f>H7+H8</f>
        <v>84.18</v>
      </c>
      <c r="I6" s="114"/>
      <c r="J6" s="87">
        <v>10</v>
      </c>
      <c r="K6" s="87"/>
      <c r="L6" s="115">
        <f>H6/F6</f>
        <v>1</v>
      </c>
      <c r="M6" s="115"/>
      <c r="N6" s="10">
        <f>J6*L6</f>
        <v>10</v>
      </c>
    </row>
    <row r="7" spans="1:14" ht="24.95" customHeight="1">
      <c r="A7" s="86"/>
      <c r="B7" s="86"/>
      <c r="C7" s="86" t="s">
        <v>134</v>
      </c>
      <c r="D7" s="86"/>
      <c r="E7" s="4">
        <v>75</v>
      </c>
      <c r="F7" s="89">
        <v>75</v>
      </c>
      <c r="G7" s="89"/>
      <c r="H7" s="89">
        <f>F7</f>
        <v>75</v>
      </c>
      <c r="I7" s="114"/>
      <c r="J7" s="87" t="s">
        <v>16</v>
      </c>
      <c r="K7" s="87"/>
      <c r="L7" s="115">
        <f>H7/F7</f>
        <v>1</v>
      </c>
      <c r="M7" s="115"/>
      <c r="N7" s="3" t="s">
        <v>16</v>
      </c>
    </row>
    <row r="8" spans="1:14" ht="24.95" customHeight="1">
      <c r="A8" s="86"/>
      <c r="B8" s="86"/>
      <c r="C8" s="86" t="s">
        <v>135</v>
      </c>
      <c r="D8" s="86"/>
      <c r="E8" s="4"/>
      <c r="F8" s="116">
        <v>9.18</v>
      </c>
      <c r="G8" s="116"/>
      <c r="H8" s="89">
        <f>F8</f>
        <v>9.18</v>
      </c>
      <c r="I8" s="114"/>
      <c r="J8" s="87" t="s">
        <v>16</v>
      </c>
      <c r="K8" s="87"/>
      <c r="L8" s="115">
        <f>H8/F8</f>
        <v>1</v>
      </c>
      <c r="M8" s="115"/>
      <c r="N8" s="3" t="s">
        <v>16</v>
      </c>
    </row>
    <row r="9" spans="1:14" ht="24.95" customHeight="1">
      <c r="A9" s="86"/>
      <c r="B9" s="86"/>
      <c r="C9" s="86" t="s">
        <v>125</v>
      </c>
      <c r="D9" s="86"/>
      <c r="E9" s="2"/>
      <c r="F9" s="87"/>
      <c r="G9" s="87"/>
      <c r="H9" s="87"/>
      <c r="I9" s="87"/>
      <c r="J9" s="87"/>
      <c r="K9" s="87"/>
      <c r="L9" s="87"/>
      <c r="M9" s="87"/>
      <c r="N9" s="3"/>
    </row>
    <row r="10" spans="1:14" ht="24.95" customHeight="1">
      <c r="A10" s="86" t="s">
        <v>136</v>
      </c>
      <c r="B10" s="86" t="s">
        <v>19</v>
      </c>
      <c r="C10" s="86"/>
      <c r="D10" s="86"/>
      <c r="E10" s="86"/>
      <c r="F10" s="86"/>
      <c r="G10" s="86"/>
      <c r="H10" s="87" t="s">
        <v>137</v>
      </c>
      <c r="I10" s="86"/>
      <c r="J10" s="86"/>
      <c r="K10" s="86"/>
      <c r="L10" s="86"/>
      <c r="M10" s="86"/>
      <c r="N10" s="86"/>
    </row>
    <row r="11" spans="1:14" ht="60.95" customHeight="1">
      <c r="A11" s="86"/>
      <c r="B11" s="91" t="s">
        <v>181</v>
      </c>
      <c r="C11" s="91"/>
      <c r="D11" s="91"/>
      <c r="E11" s="91"/>
      <c r="F11" s="91"/>
      <c r="G11" s="91"/>
      <c r="H11" s="91" t="s">
        <v>182</v>
      </c>
      <c r="I11" s="91"/>
      <c r="J11" s="91"/>
      <c r="K11" s="91"/>
      <c r="L11" s="91"/>
      <c r="M11" s="91"/>
      <c r="N11" s="91"/>
    </row>
    <row r="12" spans="1:14" ht="24.95" customHeight="1">
      <c r="A12" s="127" t="s">
        <v>140</v>
      </c>
      <c r="B12" s="2" t="s">
        <v>30</v>
      </c>
      <c r="C12" s="2" t="s">
        <v>31</v>
      </c>
      <c r="D12" s="86" t="s">
        <v>32</v>
      </c>
      <c r="E12" s="86"/>
      <c r="F12" s="86"/>
      <c r="G12" s="2" t="s">
        <v>33</v>
      </c>
      <c r="H12" s="3" t="s">
        <v>34</v>
      </c>
      <c r="I12" s="86" t="s">
        <v>12</v>
      </c>
      <c r="J12" s="86"/>
      <c r="K12" s="86" t="s">
        <v>13</v>
      </c>
      <c r="L12" s="86"/>
      <c r="M12" s="86" t="s">
        <v>35</v>
      </c>
      <c r="N12" s="86"/>
    </row>
    <row r="13" spans="1:14" ht="24.95" customHeight="1">
      <c r="A13" s="127"/>
      <c r="B13" s="5" t="s">
        <v>141</v>
      </c>
      <c r="C13" s="2" t="s">
        <v>142</v>
      </c>
      <c r="D13" s="117" t="s">
        <v>143</v>
      </c>
      <c r="E13" s="117"/>
      <c r="F13" s="117"/>
      <c r="G13" s="8" t="s">
        <v>144</v>
      </c>
      <c r="H13" s="6">
        <v>1</v>
      </c>
      <c r="I13" s="118">
        <v>20</v>
      </c>
      <c r="J13" s="118"/>
      <c r="K13" s="86">
        <v>20</v>
      </c>
      <c r="L13" s="86"/>
      <c r="M13" s="86"/>
      <c r="N13" s="86"/>
    </row>
    <row r="14" spans="1:14" ht="24.95" customHeight="1">
      <c r="A14" s="127"/>
      <c r="B14" s="128" t="s">
        <v>145</v>
      </c>
      <c r="C14" s="128" t="s">
        <v>146</v>
      </c>
      <c r="D14" s="117" t="s">
        <v>183</v>
      </c>
      <c r="E14" s="117"/>
      <c r="F14" s="117"/>
      <c r="G14" s="8" t="s">
        <v>39</v>
      </c>
      <c r="H14" s="3" t="s">
        <v>52</v>
      </c>
      <c r="I14" s="118">
        <v>4.4400000000000004</v>
      </c>
      <c r="J14" s="118"/>
      <c r="K14" s="86">
        <v>4.4400000000000004</v>
      </c>
      <c r="L14" s="86"/>
      <c r="M14" s="86"/>
      <c r="N14" s="86"/>
    </row>
    <row r="15" spans="1:14" ht="24.95" customHeight="1">
      <c r="A15" s="127"/>
      <c r="B15" s="129"/>
      <c r="C15" s="129"/>
      <c r="D15" s="117" t="s">
        <v>184</v>
      </c>
      <c r="E15" s="117"/>
      <c r="F15" s="117"/>
      <c r="G15" s="8" t="s">
        <v>185</v>
      </c>
      <c r="H15" s="6" t="s">
        <v>186</v>
      </c>
      <c r="I15" s="118">
        <v>4.4800000000000004</v>
      </c>
      <c r="J15" s="118"/>
      <c r="K15" s="86">
        <v>4.4800000000000004</v>
      </c>
      <c r="L15" s="86"/>
      <c r="M15" s="86"/>
      <c r="N15" s="86"/>
    </row>
    <row r="16" spans="1:14" ht="24.95" customHeight="1">
      <c r="A16" s="127"/>
      <c r="B16" s="129"/>
      <c r="C16" s="129"/>
      <c r="D16" s="117" t="s">
        <v>187</v>
      </c>
      <c r="E16" s="117"/>
      <c r="F16" s="117"/>
      <c r="G16" s="6" t="s">
        <v>39</v>
      </c>
      <c r="H16" s="6" t="s">
        <v>52</v>
      </c>
      <c r="I16" s="118">
        <v>4.4400000000000004</v>
      </c>
      <c r="J16" s="118"/>
      <c r="K16" s="86">
        <v>4.4400000000000004</v>
      </c>
      <c r="L16" s="86"/>
      <c r="M16" s="86"/>
      <c r="N16" s="86"/>
    </row>
    <row r="17" spans="1:14" ht="24.95" customHeight="1">
      <c r="A17" s="127"/>
      <c r="B17" s="129"/>
      <c r="C17" s="129"/>
      <c r="D17" s="117" t="s">
        <v>150</v>
      </c>
      <c r="E17" s="117"/>
      <c r="F17" s="117"/>
      <c r="G17" s="6" t="s">
        <v>39</v>
      </c>
      <c r="H17" s="6" t="s">
        <v>52</v>
      </c>
      <c r="I17" s="118">
        <v>4.4400000000000004</v>
      </c>
      <c r="J17" s="118"/>
      <c r="K17" s="86">
        <v>4.4400000000000004</v>
      </c>
      <c r="L17" s="86"/>
      <c r="M17" s="86"/>
      <c r="N17" s="86"/>
    </row>
    <row r="18" spans="1:14" ht="24.95" customHeight="1">
      <c r="A18" s="127"/>
      <c r="B18" s="129"/>
      <c r="C18" s="128" t="s">
        <v>152</v>
      </c>
      <c r="D18" s="117" t="s">
        <v>188</v>
      </c>
      <c r="E18" s="117"/>
      <c r="F18" s="117"/>
      <c r="G18" s="6" t="s">
        <v>39</v>
      </c>
      <c r="H18" s="6" t="s">
        <v>52</v>
      </c>
      <c r="I18" s="118">
        <v>4.4400000000000004</v>
      </c>
      <c r="J18" s="118"/>
      <c r="K18" s="86">
        <v>4.4400000000000004</v>
      </c>
      <c r="L18" s="86"/>
      <c r="M18" s="86"/>
      <c r="N18" s="86"/>
    </row>
    <row r="19" spans="1:14" ht="24.95" customHeight="1">
      <c r="A19" s="127"/>
      <c r="B19" s="129"/>
      <c r="C19" s="129"/>
      <c r="D19" s="117" t="s">
        <v>189</v>
      </c>
      <c r="E19" s="117"/>
      <c r="F19" s="117"/>
      <c r="G19" s="6" t="s">
        <v>39</v>
      </c>
      <c r="H19" s="6" t="s">
        <v>52</v>
      </c>
      <c r="I19" s="118">
        <v>4.4400000000000004</v>
      </c>
      <c r="J19" s="118"/>
      <c r="K19" s="86">
        <v>4.4400000000000004</v>
      </c>
      <c r="L19" s="86"/>
      <c r="M19" s="86"/>
      <c r="N19" s="86"/>
    </row>
    <row r="20" spans="1:14" ht="24.95" customHeight="1">
      <c r="A20" s="127"/>
      <c r="B20" s="129"/>
      <c r="C20" s="128" t="s">
        <v>158</v>
      </c>
      <c r="D20" s="117" t="s">
        <v>190</v>
      </c>
      <c r="E20" s="117"/>
      <c r="F20" s="117"/>
      <c r="G20" s="6" t="s">
        <v>97</v>
      </c>
      <c r="H20" s="6" t="s">
        <v>52</v>
      </c>
      <c r="I20" s="118">
        <v>4.4400000000000004</v>
      </c>
      <c r="J20" s="118"/>
      <c r="K20" s="86">
        <v>4.4400000000000004</v>
      </c>
      <c r="L20" s="86"/>
      <c r="M20" s="86"/>
      <c r="N20" s="86"/>
    </row>
    <row r="21" spans="1:14" ht="24.95" customHeight="1">
      <c r="A21" s="127"/>
      <c r="B21" s="129"/>
      <c r="C21" s="129"/>
      <c r="D21" s="117" t="s">
        <v>191</v>
      </c>
      <c r="E21" s="117"/>
      <c r="F21" s="117"/>
      <c r="G21" s="6" t="s">
        <v>97</v>
      </c>
      <c r="H21" s="6" t="s">
        <v>52</v>
      </c>
      <c r="I21" s="118">
        <v>4.4400000000000004</v>
      </c>
      <c r="J21" s="118"/>
      <c r="K21" s="86">
        <v>4.4400000000000004</v>
      </c>
      <c r="L21" s="86"/>
      <c r="M21" s="86"/>
      <c r="N21" s="86"/>
    </row>
    <row r="22" spans="1:14" ht="24.95" customHeight="1">
      <c r="A22" s="127"/>
      <c r="B22" s="130"/>
      <c r="C22" s="129"/>
      <c r="D22" s="117" t="s">
        <v>161</v>
      </c>
      <c r="E22" s="117"/>
      <c r="F22" s="117"/>
      <c r="G22" s="6" t="s">
        <v>97</v>
      </c>
      <c r="H22" s="6" t="s">
        <v>52</v>
      </c>
      <c r="I22" s="118">
        <v>4.4400000000000004</v>
      </c>
      <c r="J22" s="118"/>
      <c r="K22" s="86">
        <v>4.4400000000000004</v>
      </c>
      <c r="L22" s="86"/>
      <c r="M22" s="86"/>
      <c r="N22" s="86"/>
    </row>
    <row r="23" spans="1:14" ht="24.95" customHeight="1">
      <c r="A23" s="127"/>
      <c r="B23" s="2" t="s">
        <v>163</v>
      </c>
      <c r="C23" s="2" t="s">
        <v>164</v>
      </c>
      <c r="D23" s="117" t="s">
        <v>192</v>
      </c>
      <c r="E23" s="117"/>
      <c r="F23" s="117"/>
      <c r="G23" s="8" t="s">
        <v>39</v>
      </c>
      <c r="H23" s="6">
        <v>1</v>
      </c>
      <c r="I23" s="86">
        <v>20</v>
      </c>
      <c r="J23" s="86"/>
      <c r="K23" s="86">
        <f>I23</f>
        <v>20</v>
      </c>
      <c r="L23" s="86"/>
      <c r="M23" s="86"/>
      <c r="N23" s="86"/>
    </row>
    <row r="24" spans="1:14" ht="24.95" customHeight="1">
      <c r="A24" s="127"/>
      <c r="B24" s="2" t="s">
        <v>172</v>
      </c>
      <c r="C24" s="2" t="s">
        <v>173</v>
      </c>
      <c r="D24" s="117" t="s">
        <v>193</v>
      </c>
      <c r="E24" s="117"/>
      <c r="F24" s="117"/>
      <c r="G24" s="2" t="s">
        <v>69</v>
      </c>
      <c r="H24" s="6">
        <v>0.88</v>
      </c>
      <c r="I24" s="86">
        <v>10</v>
      </c>
      <c r="J24" s="86"/>
      <c r="K24" s="86">
        <f>I24</f>
        <v>10</v>
      </c>
      <c r="L24" s="86"/>
      <c r="M24" s="86"/>
      <c r="N24" s="86"/>
    </row>
    <row r="25" spans="1:14" ht="24.95" customHeight="1">
      <c r="A25" s="119" t="s">
        <v>177</v>
      </c>
      <c r="B25" s="119"/>
      <c r="C25" s="119"/>
      <c r="D25" s="119"/>
      <c r="E25" s="119"/>
      <c r="F25" s="119"/>
      <c r="G25" s="119"/>
      <c r="H25" s="120"/>
      <c r="I25" s="119">
        <f>J6+SUM(I13:I24)</f>
        <v>100</v>
      </c>
      <c r="J25" s="119"/>
      <c r="K25" s="121">
        <f>N6+SUM(K13:L24)</f>
        <v>100</v>
      </c>
      <c r="L25" s="121"/>
      <c r="M25" s="122"/>
      <c r="N25" s="122"/>
    </row>
    <row r="26" spans="1:14" ht="24.95" customHeight="1">
      <c r="A26" s="9" t="s">
        <v>178</v>
      </c>
      <c r="B26" s="123" t="s">
        <v>179</v>
      </c>
      <c r="C26" s="124"/>
      <c r="D26" s="124"/>
      <c r="E26" s="124"/>
      <c r="F26" s="124"/>
      <c r="G26" s="124"/>
      <c r="H26" s="125"/>
      <c r="I26" s="124"/>
      <c r="J26" s="124"/>
      <c r="K26" s="124"/>
      <c r="L26" s="124"/>
      <c r="M26" s="124"/>
      <c r="N26" s="126"/>
    </row>
    <row r="27" spans="1:14" ht="15.95" customHeight="1"/>
  </sheetData>
  <mergeCells count="102">
    <mergeCell ref="A10:A11"/>
    <mergeCell ref="A12:A24"/>
    <mergeCell ref="B14:B22"/>
    <mergeCell ref="C14:C17"/>
    <mergeCell ref="C18:C19"/>
    <mergeCell ref="C20:C22"/>
    <mergeCell ref="E4:E5"/>
    <mergeCell ref="N4:N5"/>
    <mergeCell ref="A4:B9"/>
    <mergeCell ref="C4:D5"/>
    <mergeCell ref="F4:G5"/>
    <mergeCell ref="H4:I5"/>
    <mergeCell ref="J4:K5"/>
    <mergeCell ref="L4:M5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</mergeCells>
  <phoneticPr fontId="25" type="noConversion"/>
  <printOptions horizontalCentered="1"/>
  <pageMargins left="0.35763888888888901" right="0.35763888888888901" top="1" bottom="0.60624999999999996" header="0.5" footer="0.5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省级部门（单位）整体支出绩效自评表</vt:lpstr>
      <vt:lpstr>法院业务费</vt:lpstr>
      <vt:lpstr>法庭运维费</vt:lpstr>
      <vt:lpstr>'省级部门（单位）整体支出绩效自评表'!Print_Titles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cp:lastPrinted>2020-03-13T02:25:00Z</cp:lastPrinted>
  <dcterms:created xsi:type="dcterms:W3CDTF">2018-12-06T00:45:00Z</dcterms:created>
  <dcterms:modified xsi:type="dcterms:W3CDTF">2024-08-12T07:38:31Z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4C8D35D41A70452DB844B51AE8B80BE4_13</vt:lpwstr>
  </property>
</Properties>
</file>