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封面" sheetId="11" r:id="rId1"/>
    <sheet name="目录" sheetId="12" r:id="rId2"/>
    <sheet name="省级部门(单位)整体支出绩效自评表" sheetId="1" r:id="rId3"/>
    <sheet name="部门预算项目支出绩效自评结果汇总表" sheetId="13" r:id="rId4"/>
    <sheet name="1.法庭运维费" sheetId="3" r:id="rId5"/>
    <sheet name="2.全省法院业务费" sheetId="4" r:id="rId6"/>
    <sheet name="3.2024年度第二批全省法院维修改造项目资金" sheetId="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<sst xmlns="http://schemas.openxmlformats.org/spreadsheetml/2006/main" count="893" uniqueCount="262">
  <si>
    <t>附件1</t>
  </si>
  <si>
    <r>
      <rPr>
        <b/>
        <sz val="36"/>
        <color rgb="FF000000"/>
        <rFont val="宋体"/>
        <charset val="134"/>
      </rPr>
      <t>2024年度省级预算执行情况绩效自评报表</t>
    </r>
    <r>
      <rPr>
        <b/>
        <sz val="28"/>
        <color rgb="FF000000"/>
        <rFont val="DengXian"/>
        <charset val="134"/>
      </rPr>
      <t xml:space="preserve">
</t>
    </r>
  </si>
  <si>
    <t xml:space="preserve">                                 编报部门（单位公章）：宕昌县人民法院</t>
  </si>
  <si>
    <t xml:space="preserve">                                 编报日期：二〇二五年四月</t>
  </si>
  <si>
    <t xml:space="preserve">                                 联系人及电话：0939-6125144       </t>
  </si>
  <si>
    <t>2024年度省级预算执行情况绩效自评报表目录</t>
  </si>
  <si>
    <t>一、部门自评报告</t>
  </si>
  <si>
    <t>二、部门整体支出自评表</t>
  </si>
  <si>
    <t>三、部门预算项目支出绩效自评结果汇总表</t>
  </si>
  <si>
    <t>1.法庭运维费</t>
  </si>
  <si>
    <t>2.全省法院业务费</t>
  </si>
  <si>
    <t>3.2024年度第二批全省法院维修改造项目资金</t>
  </si>
  <si>
    <t>部门整体支出绩效自评表</t>
  </si>
  <si>
    <t>(2024年度)</t>
  </si>
  <si>
    <t>部门（单位）名称</t>
  </si>
  <si>
    <t>宕昌县人民法院</t>
  </si>
  <si>
    <t>年初预算数</t>
  </si>
  <si>
    <t>全年预算数</t>
  </si>
  <si>
    <t>全年执行数</t>
  </si>
  <si>
    <t>执行率</t>
  </si>
  <si>
    <t>得分</t>
  </si>
  <si>
    <t>未完成原因分析</t>
  </si>
  <si>
    <t>整体支出规模(元)</t>
  </si>
  <si>
    <t>年度资金总额</t>
  </si>
  <si>
    <t/>
  </si>
  <si>
    <t>(一)基本支出</t>
  </si>
  <si>
    <t>1.人员经费</t>
  </si>
  <si>
    <t>2.公用经费</t>
  </si>
  <si>
    <t>(二)项目支出</t>
  </si>
  <si>
    <t>1.一般性项目</t>
  </si>
  <si>
    <t>2.重点项目</t>
  </si>
  <si>
    <t>预期目标</t>
  </si>
  <si>
    <t>目标1：加强政治建设，坚持党的领导，把讲政治贯穿法院工作始终，教育引导干警更加自觉坚定拥护“两个确立”、坚决做到“两个维护”，在思想上政治上行动上同以习近平同志为核心的党中央保持高度一致，忠实履职尽责，强化善作善成。
目标2：加强公正司法，充分发挥审判职能作用，全力审理案件，从快执行案件，全力惩罚犯罪、保护人民、定分止争、化解矛盾，以高质量司法服务主动创稳。在优化营商环境、防范化解重大风险、发出强力司法建议、更好推进诉源治理等方面找准定位、精准发力，切实增强服务大局的前瞻性、主动性和有效性。
目标3：加强为民情怀，把人民群众呼声作为第一信号，站稳群众立场、践行群众路线，持续推进一站式多元解纷机制建设，拓展深化一站式建设成果运用，加强诉调对接，把调解工作挺在诉前，全力化解纠纷。为群众提供更优质、更高效、更便捷的司法服务，不断提升人民群众的司法获得感，切实提高法院司法公信力。
目标4：加强品牌打造，创建具有宕昌特色的“枫桥式人民法庭”，在弘扬长征精神、传承红色司法基因的特色亮点上继续实现新的突破，更好服务基层社会治理，推动法庭工作取得长足发展，创建在全省全市走在前列的“枫桥式人民法庭”。
目标5：加强能动司法，深入推进审判理念、审判机制、审判体系、审判管理工作现代化，强化能动司法，落实司法责任制，完善机构职能，运用好绩效考核办法，全面提升审判执行主要考核指标，使全院质效指标进入全省全市先进行列。
目标6：加强队伍建设，认真贯彻全省法院队伍建设工作会议精神，建强班子，带好队伍，一体推进干警政治素质、业务素质、职业道德素质全面提升，促进审判质效更大提升。坚持严的主基调不动摇，不放松，持续转变司法作风，严管厚爱，打造忠诚干净担当的一流法院铁军。</t>
  </si>
  <si>
    <t>实际完成情况</t>
  </si>
  <si>
    <t>1.坚持以习近平新时代中国特色社会主义思想为指导，认真学习贯彻党的二十大和二十届二中、三中全会精神，全面践行习近平法治思想，忠实履行宪法法律赋予的职责，立足服务大局勇挑重担，锚定主责主业追赶跨越，践行司法为民主动创稳，为全县经济社会高质量发展提供有力的司法服务和保障。
2.县法院不断完善服务企业措施，以最优司法护航企业高质量发展。开通涉企案件“绿色通道”，快立、快审、快执涉企案件665件。扎实开展“访企业、提建议、优环境、促发展”行动，联系对接企业252家，开展法治“体检”共建活动315次；审执结涉金融纠纷案件176件。扎实开展涉金融不良资产清收处置工作，化险金额7282.11万元；积极主动融入党委领导下的社会治理大格局，扎实开展“化解矛盾风险维护社会稳定”专项治理“五大行动”，对相关风险进行“地毯式”摸排，取得初步成效。充分发挥刑事审判职能作用，依法惩罚犯罪、保护人民，推动建设更高水平的平安宕昌。依法审结刑事案件137件，判处罪犯168人，依法严惩严重暴力犯罪，审结故意伤害、强奸等案件18件28人。坚决打击危害公共安全犯罪，审结危险驾驶、交通肇事等案件53件53人，审结民商事案件1762件，结案标的3.16亿元；严厉打击拒执行为和规避执行，拘留被执行人34人，拘传756人，“临控”66人，发出悬赏公告10份，强化执行兑现，维护司法权威。
3.推行窗口立案、共享法庭、移动微法院等多种立案方式，网上立案2096件，通过人民法院调解平台诉前调解案件1846件，调解成功875件，为经济困难的当事人依法指定辩护人246案248人，切实保护困难群体诉讼权利；5个基层人民法庭开展法治进校园活动30次，邀请800名学生走进法院、旁听案件、感受法治。
4.传承和发展新时代“枫桥经验”，主动融入基层治理，深入到农家院落、田间地头开展巡回审判22次，5个基层法庭共审结案件797件，“小法庭”发挥“大作为”。
5.形成“员额法官→案件讨论小组→专业法官会议→审委会”多层案件质量把关机制，召开审委会16次，讨论决定重大疑难复杂案件33件，兼顾质量与效率，发出研判报告13期、提示函36份，督促法官高效公正办案。
6.深入贯彻全市法院“一规划三方案”，优化干警的学历、年龄、专业结构，始终坚持严的基调不放松，深入推进“三抓三促”“铸忠诚警魂”等行动，扎实开展党纪学习教育，开展警示教育5次、廉政讲座6次，引导广大干警学纪、知纪、明纪、守纪。</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</si>
  <si>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</si>
  <si>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</si>
  <si>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</si>
  <si>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</si>
  <si>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</si>
  <si>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</si>
  <si>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</si>
  <si>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</si>
  <si>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</si>
  <si>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</si>
  <si>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</si>
  <si>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</si>
  <si>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</si>
  <si>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</si>
  <si>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结转结余变动率</t>
  </si>
  <si>
    <t>&lt;=0%</t>
  </si>
  <si>
    <t>“三公”经费控制率</t>
  </si>
  <si>
    <t>&lt;=100%</t>
  </si>
  <si>
    <t>项目支出预算执行率</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</si>
  <si>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</si>
  <si>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</si>
  <si>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</si>
  <si>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</si>
  <si>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</si>
  <si>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</si>
  <si>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</si>
  <si>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</si>
  <si>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</si>
  <si>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</si>
  <si>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</si>
  <si>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</si>
  <si>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</si>
  <si>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</si>
  <si>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</si>
  <si>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</si>
  <si>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案件受理准确率</t>
  </si>
  <si>
    <t>成本控制情况</t>
  </si>
  <si>
    <t>控制在预算范围内</t>
  </si>
  <si>
    <t>各项工作开展及时性</t>
  </si>
  <si>
    <t>及时</t>
  </si>
  <si>
    <t>法定审限内结案率</t>
  </si>
  <si>
    <t>行政审判工作完成率</t>
  </si>
  <si>
    <t>民商事审判工作完成率</t>
  </si>
  <si>
    <t>办公设备购置验收合格率</t>
  </si>
  <si>
    <t>维修维护验收合格率</t>
  </si>
  <si>
    <t>办公设备购置工作完成率</t>
  </si>
  <si>
    <t>维修维护工作完成率</t>
  </si>
  <si>
    <t>执行案件终本合格率</t>
  </si>
  <si>
    <t>再审审查率</t>
  </si>
  <si>
    <t>&lt;=5%</t>
  </si>
  <si>
    <t>刑事审判工作完成率</t>
  </si>
  <si>
    <t>执法执勤车运行维护数</t>
  </si>
  <si>
    <t>=7辆</t>
  </si>
  <si>
    <t>辆</t>
  </si>
  <si>
    <t>保障基层法庭个数</t>
  </si>
  <si>
    <t>=5个</t>
  </si>
  <si>
    <t>个</t>
  </si>
  <si>
    <t>司法作风治理工作完成率</t>
  </si>
  <si>
    <t>创建“枫桥式人民法庭”</t>
  </si>
  <si>
    <t>=1项</t>
  </si>
  <si>
    <t>项</t>
  </si>
  <si>
    <t>部门效果目标</t>
  </si>
  <si>
    <t>法治营商环境</t>
  </si>
  <si>
    <t>持续优化</t>
  </si>
  <si>
    <t>当场立案率</t>
  </si>
  <si>
    <t>&gt;=90%</t>
  </si>
  <si>
    <t>执行标的到位率</t>
  </si>
  <si>
    <t>&gt;=10%</t>
  </si>
  <si>
    <t>执法执勤车重大安全事故发生数</t>
  </si>
  <si>
    <t>=0起</t>
  </si>
  <si>
    <t>起</t>
  </si>
  <si>
    <t>法庭正常运转率</t>
  </si>
  <si>
    <t>法院队伍素质</t>
  </si>
  <si>
    <t>全面提升</t>
  </si>
  <si>
    <t>审判质效</t>
  </si>
  <si>
    <t>提升</t>
  </si>
  <si>
    <t>法院司法公信力</t>
  </si>
  <si>
    <t>提高</t>
  </si>
  <si>
    <t>案件结案率</t>
  </si>
  <si>
    <t>一审服判息诉率</t>
  </si>
  <si>
    <t>法庭审判服务</t>
  </si>
  <si>
    <t>有效保障</t>
  </si>
  <si>
    <t>民众法治意识</t>
  </si>
  <si>
    <t>增强</t>
  </si>
  <si>
    <t>案件调撤率（%）</t>
  </si>
  <si>
    <t>&gt;=50%</t>
  </si>
  <si>
    <t>社会影响</t>
  </si>
  <si>
    <t>单位获奖情况</t>
  </si>
  <si>
    <t>&gt;=1项</t>
  </si>
  <si>
    <t>违法违纪情况</t>
  </si>
  <si>
    <t>=0次</t>
  </si>
  <si>
    <t>次</t>
  </si>
  <si>
    <t>服务对象满意度</t>
  </si>
  <si>
    <t>司法工作人员满意度（%）</t>
  </si>
  <si>
    <t>诉讼双方满意度（%）</t>
  </si>
  <si>
    <t>&gt;=80%</t>
  </si>
  <si>
    <t>能力建设</t>
  </si>
  <si>
    <t>长效管理</t>
  </si>
  <si>
    <t>法律监督职能</t>
  </si>
  <si>
    <t>持续强化</t>
  </si>
  <si>
    <t>审判理念、机制、体系、管理工作现代化</t>
  </si>
  <si>
    <t>持续推进</t>
  </si>
  <si>
    <t>一站式多元解纷机制建设</t>
  </si>
  <si>
    <t>司法公正水平</t>
  </si>
  <si>
    <t>人力资源建设</t>
  </si>
  <si>
    <t>人员培训机制完备性</t>
  </si>
  <si>
    <t>完备</t>
  </si>
  <si>
    <t>人才队伍建设</t>
  </si>
  <si>
    <t>档案管理</t>
  </si>
  <si>
    <t>档案管理完备性</t>
  </si>
  <si>
    <t>总分</t>
  </si>
  <si>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</si>
  <si>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</si>
  <si>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</si>
  <si>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</si>
  <si>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</si>
  <si>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</si>
  <si>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</si>
  <si>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</si>
  <si>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</si>
  <si>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</si>
  <si>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</si>
  <si>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</si>
  <si>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</si>
  <si>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</si>
  <si>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法庭运维费</t>
  </si>
  <si>
    <t>甘肃省最高人民法院</t>
  </si>
  <si>
    <t>全省法院业务费</t>
  </si>
  <si>
    <t>2024年度第二批全省法院维修改造项目资金</t>
  </si>
  <si>
    <t>-</t>
  </si>
  <si>
    <t>项目未报，暂不评价。</t>
  </si>
  <si>
    <t>合计</t>
  </si>
  <si>
    <t>项目支出绩效自评表</t>
  </si>
  <si>
    <t>甘肃省高级人民法院</t>
  </si>
  <si>
    <t>实施单位</t>
  </si>
  <si>
    <t>执行率(%)</t>
  </si>
  <si>
    <t>项目资金（元）</t>
  </si>
  <si>
    <t>年度资金总额：</t>
  </si>
  <si>
    <t>其中：财政拨款</t>
  </si>
  <si>
    <t>无</t>
  </si>
  <si>
    <t>年度总体目标</t>
  </si>
  <si>
    <t>1.保障我院5个基层法庭正常运行，更好的执行及维护国家法制、法律的权威，有力促进审判工作的高效提升；
2.按时缴纳水电等资源管理费，保障水电暖的供应，法庭水电暖运行通畅率达100%；
2.完成对各软硬件设备设施的日常维修和常规维护保养，确保2024年度我院机关审判场地的安全以及法庭工作的正常开展。</t>
  </si>
  <si>
    <t>1.我院保障理川法庭、南阳法庭、哈达铺法庭、官亭法庭、沙湾法庭5个基层法庭日常办案需求，如对理川法庭办案审判大楼进行安全性鉴定，购置法警警用设备，更换哈达铺、理川法庭上下水道，维修哈达铺法庭破损脏污墙面及卫生间，征订诉讼服务普法系列动画视频等，为我院机关审判场地的安全以及法庭工作的正常开展提供有效保障。
2.及时支付缴纳水电等资源管理费，确保水电暖的正常供应，为我院各项工作高效开展提供保障。
3.开展各软硬件设备设施的日常维修和常规维护保养，支付办案办公用品、办案电脑耗材等费用，有力促进审判工作的高效提升。</t>
  </si>
  <si>
    <t>年度指标</t>
  </si>
  <si>
    <t>绩效指标</t>
  </si>
  <si>
    <t>成本指标</t>
  </si>
  <si>
    <t>经济成本指标</t>
  </si>
  <si>
    <t>项目成本控制数</t>
  </si>
  <si>
    <t>&lt;=40万元</t>
  </si>
  <si>
    <t>万元</t>
  </si>
  <si>
    <t>产出指标</t>
  </si>
  <si>
    <t>数量指标</t>
  </si>
  <si>
    <t>办公用品（设备）购置完成率</t>
  </si>
  <si>
    <t>保障供暖面积</t>
  </si>
  <si>
    <t>=4596平方米</t>
  </si>
  <si>
    <t>平方米</t>
  </si>
  <si>
    <t>质量指标</t>
  </si>
  <si>
    <t>基层法庭办案办公用品（设备）合格率</t>
  </si>
  <si>
    <t>基层法庭正常运行保障率</t>
  </si>
  <si>
    <t>水电暖服务保障率</t>
  </si>
  <si>
    <t>维修维护合格率</t>
  </si>
  <si>
    <t>时效指标</t>
  </si>
  <si>
    <t>基层法庭办案办公用品（设备）采购及时性</t>
  </si>
  <si>
    <t>基层法庭运维保障及时性</t>
  </si>
  <si>
    <t>日常维护工作完成及时性</t>
  </si>
  <si>
    <t>维修维护工作完成及时性</t>
  </si>
  <si>
    <t>效益指标</t>
  </si>
  <si>
    <t>社会效益指标</t>
  </si>
  <si>
    <t>基层法庭安全事故发生数</t>
  </si>
  <si>
    <t>基层法庭审判效率</t>
  </si>
  <si>
    <t>基层法庭正常运转率</t>
  </si>
  <si>
    <t>审判服务</t>
  </si>
  <si>
    <t>满意度指标</t>
  </si>
  <si>
    <t>服务对象满意度指标</t>
  </si>
  <si>
    <t>基层法庭工作人员满意度</t>
  </si>
  <si>
    <t>目标1：合理使用全省法院业务费，保障审判工作的良好运转，保证当年案件审判优质高效完成，提高案件执结率、结案率，确保全年审判工作顺利进行；
目标2：及时准确保障办公费、劳务费等费用支出。</t>
  </si>
  <si>
    <t>目标1：2024年我院建设多功能会议室，修理办案车辆，印刷办案资料、法律宣传资料等，保障5个基层法庭的正常运转，确保本年案件审判优质高效完成，全年审判工作顺利进行。
目标2：按时支付人民陪审开庭陪审补助费、行政庭、执行局办案伙食补助费、县院办案电话费等，保障我院工作正常开展。</t>
  </si>
  <si>
    <t>社会成本指标</t>
  </si>
  <si>
    <t>定额标准内</t>
  </si>
  <si>
    <t>生态成本指标</t>
  </si>
  <si>
    <t>生态环境指标</t>
  </si>
  <si>
    <t>有效维护</t>
  </si>
  <si>
    <t>结案率</t>
  </si>
  <si>
    <t>&gt;=95%</t>
  </si>
  <si>
    <t>99.96</t>
  </si>
  <si>
    <t>100</t>
  </si>
  <si>
    <t>办案经费支付及时率</t>
  </si>
  <si>
    <t>经济效益指标</t>
  </si>
  <si>
    <t>挽回经济损失效果</t>
  </si>
  <si>
    <t>显著</t>
  </si>
  <si>
    <t>维护社会稳定</t>
  </si>
  <si>
    <t>良好</t>
  </si>
  <si>
    <t>生态效益指标</t>
  </si>
  <si>
    <t>维护生态平衡</t>
  </si>
  <si>
    <t>当事人满意度</t>
  </si>
  <si>
    <t>0</t>
  </si>
  <si>
    <t>800000</t>
  </si>
  <si>
    <t>10</t>
  </si>
  <si>
    <t>项目未报。</t>
  </si>
  <si>
    <t>开展科技法庭七人合议庭建设和法院视频会议系统更换项目，采购视频会议终端、视频会议摄像机、音频采集主机、法官电脑等设备，有效改善法庭办案条件，保障司法审判服务，提高办案办公效率，为辖区社会和谐稳定、经济发展保驾护航。</t>
  </si>
  <si>
    <t>项目暂未实施，本年度不予评价。</t>
  </si>
  <si>
    <t>项目成本控制率</t>
  </si>
  <si>
    <t>采购视频会议终端、视频会议摄像机</t>
  </si>
  <si>
    <t>=2台</t>
  </si>
  <si>
    <t>台</t>
  </si>
  <si>
    <t>法院视频会议系统更换项目</t>
  </si>
  <si>
    <t>购置音频采集主机、法官电脑</t>
  </si>
  <si>
    <t>=5台</t>
  </si>
  <si>
    <t>科技法庭七人合议庭建设项目</t>
  </si>
  <si>
    <t>无线一拖八会议 (真分集)</t>
  </si>
  <si>
    <t>=1套</t>
  </si>
  <si>
    <t>套</t>
  </si>
  <si>
    <t>法院视频会议系统更换项目验收合格率</t>
  </si>
  <si>
    <t>科技法庭七人合议庭建设项目验收合格率</t>
  </si>
  <si>
    <t>设备验收合格率</t>
  </si>
  <si>
    <t>法院视频会议系统更换项目验收及时性</t>
  </si>
  <si>
    <t>60%-0%(含)</t>
  </si>
  <si>
    <t>科技法庭七人合议庭建设项目验收及时性</t>
  </si>
  <si>
    <t>设备验收及时性</t>
  </si>
  <si>
    <t>办案办公效率</t>
  </si>
  <si>
    <t>单位正常运转率</t>
  </si>
  <si>
    <t>法庭办案条件</t>
  </si>
  <si>
    <t>有效改善</t>
  </si>
  <si>
    <t>工作人员满意度</t>
  </si>
  <si>
    <t>来访群众满意度</t>
  </si>
  <si>
    <t>&gt;=85%</t>
  </si>
  <si>
    <t>指标3</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</si>
</sst>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39">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b/>
      <sz val="20"/>
      <color indexed="8"/>
      <name val="宋体"/>
      <charset val="134"/>
    </font>
    <font>
      <sz val="11"/>
      <color indexed="8"/>
      <name val="宋体"/>
      <charset val="134"/>
    </font>
    <font>
      <b/>
      <sz val="11"/>
      <color indexed="8"/>
      <name val="宋体"/>
      <charset val="134"/>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b/>
      <sz val="9"/>
      <name val="宋体"/>
      <charset val="134"/>
    </font>
    <font>
      <b/>
      <sz val="10"/>
      <color rgb="FF000000"/>
      <name val="宋体"/>
      <charset val="134"/>
    </font>
    <font>
      <sz val="12"/>
      <color indexed="8"/>
      <name val="黑体"/>
      <charset val="134"/>
    </font>
    <font>
      <sz val="16"/>
      <color indexed="8"/>
      <name val="黑体"/>
      <charset val="134"/>
    </font>
    <font>
      <b/>
      <sz val="36"/>
      <color rgb="FF000000"/>
      <name val="宋体"/>
      <charset val="134"/>
    </font>
    <font>
      <sz val="28"/>
      <color indexed="8"/>
      <name val="宋体"/>
      <charset val="134"/>
    </font>
    <font>
      <sz val="18"/>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8"/>
      <color rgb="FF000000"/>
      <name val="DengXi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3" borderId="17" applyNumberFormat="0" applyAlignment="0" applyProtection="0">
      <alignment vertical="center"/>
    </xf>
    <xf numFmtId="0" fontId="28" fillId="4" borderId="18" applyNumberFormat="0" applyAlignment="0" applyProtection="0">
      <alignment vertical="center"/>
    </xf>
    <xf numFmtId="0" fontId="29" fillId="4" borderId="17" applyNumberFormat="0" applyAlignment="0" applyProtection="0">
      <alignment vertical="center"/>
    </xf>
    <xf numFmtId="0" fontId="30" fillId="5"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97">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0" fontId="4" fillId="0" borderId="0"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5" fillId="0" borderId="3"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0" fontId="5" fillId="0" borderId="1" xfId="0" applyNumberFormat="1" applyFont="1" applyFill="1" applyBorder="1" applyAlignment="1">
      <alignment vertical="center"/>
    </xf>
    <xf numFmtId="0" fontId="5" fillId="0" borderId="1" xfId="0" applyNumberFormat="1" applyFont="1" applyFill="1" applyBorder="1" applyAlignment="1">
      <alignment vertical="center" wrapText="1"/>
    </xf>
    <xf numFmtId="10" fontId="6" fillId="0" borderId="1" xfId="0" applyNumberFormat="1" applyFont="1" applyFill="1" applyBorder="1" applyAlignment="1">
      <alignment horizontal="center" vertical="center"/>
    </xf>
    <xf numFmtId="0" fontId="7" fillId="0" borderId="0" xfId="0" applyFont="1" applyFill="1" applyBorder="1" applyAlignment="1">
      <alignment horizontal="justify" vertical="top"/>
    </xf>
    <xf numFmtId="0" fontId="7" fillId="0" borderId="0" xfId="0" applyFont="1" applyFill="1" applyBorder="1" applyAlignment="1">
      <alignment horizontal="left" vertical="top"/>
    </xf>
    <xf numFmtId="0" fontId="7" fillId="0" borderId="0" xfId="0" applyFont="1" applyFill="1" applyBorder="1" applyAlignment="1">
      <alignment horizontal="center"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1" xfId="0" applyFont="1" applyFill="1" applyBorder="1" applyAlignment="1">
      <alignment horizontal="center" vertical="center"/>
    </xf>
    <xf numFmtId="177" fontId="10" fillId="0" borderId="5" xfId="0" applyNumberFormat="1" applyFont="1" applyFill="1" applyBorder="1" applyAlignment="1">
      <alignment horizontal="center" vertical="center" wrapText="1"/>
    </xf>
    <xf numFmtId="177" fontId="10" fillId="0" borderId="7" xfId="0" applyNumberFormat="1" applyFont="1" applyFill="1" applyBorder="1" applyAlignment="1">
      <alignment horizontal="center" vertical="center" wrapText="1"/>
    </xf>
    <xf numFmtId="10" fontId="9" fillId="0" borderId="5" xfId="0" applyNumberFormat="1" applyFont="1" applyFill="1" applyBorder="1" applyAlignment="1">
      <alignment horizontal="center" vertical="center" wrapText="1"/>
    </xf>
    <xf numFmtId="10" fontId="9" fillId="0" borderId="7"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justify" vertical="center" wrapText="1"/>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2" fillId="0" borderId="1"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5" xfId="0" applyFont="1" applyFill="1" applyBorder="1" applyAlignment="1">
      <alignment horizontal="center" wrapText="1"/>
    </xf>
    <xf numFmtId="0" fontId="13" fillId="0" borderId="7" xfId="0" applyFont="1" applyFill="1" applyBorder="1" applyAlignment="1">
      <alignment horizontal="center" wrapText="1"/>
    </xf>
    <xf numFmtId="0" fontId="5" fillId="0" borderId="0" xfId="0" applyNumberFormat="1" applyFont="1" applyFill="1" applyBorder="1" applyAlignment="1">
      <alignment vertical="center"/>
    </xf>
    <xf numFmtId="0" fontId="14" fillId="0" borderId="0" xfId="0" applyNumberFormat="1" applyFont="1" applyFill="1" applyBorder="1" applyAlignment="1">
      <alignment vertical="center"/>
    </xf>
    <xf numFmtId="0" fontId="15" fillId="0" borderId="0" xfId="0" applyNumberFormat="1" applyFont="1" applyFill="1" applyBorder="1" applyAlignment="1">
      <alignment vertical="center"/>
    </xf>
    <xf numFmtId="0" fontId="16"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8" fillId="0" borderId="0" xfId="0" applyNumberFormat="1" applyFont="1" applyFill="1" applyBorder="1" applyAlignment="1">
      <alignment horizontal="left" vertical="center" wrapText="1"/>
    </xf>
    <xf numFmtId="0" fontId="18" fillId="0"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www.wps.cn/officeDocument/2021/sharedlinks" Target="sharedlinks.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tabSelected="1" workbookViewId="0">
      <selection activeCell="A7" sqref="A7"/>
    </sheetView>
  </sheetViews>
  <sheetFormatPr defaultColWidth="9" defaultRowHeight="13.5" outlineLevelRow="6"/>
  <cols>
    <col min="1" max="1" width="135.125" customWidth="1"/>
  </cols>
  <sheetData>
    <row r="1" ht="20.25" spans="1:1">
      <c r="A1" s="92" t="s">
        <v>0</v>
      </c>
    </row>
    <row r="2" ht="148" customHeight="1" spans="1:1">
      <c r="A2" s="93" t="s">
        <v>1</v>
      </c>
    </row>
    <row r="3" ht="44" customHeight="1" spans="1:1">
      <c r="A3" s="94"/>
    </row>
    <row r="4" ht="45" customHeight="1" spans="1:1">
      <c r="A4" s="94"/>
    </row>
    <row r="5" ht="41" customHeight="1" spans="1:1">
      <c r="A5" s="95" t="s">
        <v>2</v>
      </c>
    </row>
    <row r="6" ht="54" customHeight="1" spans="1:1">
      <c r="A6" s="95" t="s">
        <v>3</v>
      </c>
    </row>
    <row r="7" ht="43" customHeight="1" spans="1:1">
      <c r="A7" s="96" t="s">
        <v>4</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21"/>
  <sheetViews>
    <sheetView workbookViewId="0">
      <selection activeCell="A12" sqref="A12"/>
    </sheetView>
  </sheetViews>
  <sheetFormatPr defaultColWidth="9" defaultRowHeight="13.5"/>
  <cols>
    <col min="1" max="1" width="72.25" customWidth="1"/>
  </cols>
  <sheetData>
    <row r="2" ht="53" customHeight="1" spans="1:1">
      <c r="A2" s="20" t="s">
        <v>5</v>
      </c>
    </row>
    <row r="3" spans="1:1">
      <c r="A3" s="90"/>
    </row>
    <row r="4" ht="31" customHeight="1" spans="1:1">
      <c r="A4" s="91" t="s">
        <v>6</v>
      </c>
    </row>
    <row r="5" ht="31" customHeight="1" spans="1:1">
      <c r="A5" s="91" t="s">
        <v>7</v>
      </c>
    </row>
    <row r="6" ht="31" customHeight="1" spans="1:1">
      <c r="A6" s="91" t="s">
        <v>8</v>
      </c>
    </row>
    <row r="7" ht="31" customHeight="1" spans="1:1">
      <c r="A7" t="s">
        <v>9</v>
      </c>
    </row>
    <row r="8" ht="31" customHeight="1" spans="1:1">
      <c r="A8" t="s">
        <v>10</v>
      </c>
    </row>
    <row r="9" ht="31" customHeight="1" spans="1:1">
      <c r="A9" t="s">
        <v>11</v>
      </c>
    </row>
    <row r="10" ht="31" customHeight="1" spans="1:1">
      <c r="A10" s="91"/>
    </row>
    <row r="11" ht="31" customHeight="1"/>
    <row r="12" ht="31" customHeight="1"/>
    <row r="13" ht="31" customHeight="1"/>
    <row r="14" ht="31" customHeight="1"/>
    <row r="15" ht="31" customHeight="1"/>
    <row r="16" ht="31" customHeight="1"/>
    <row r="17" ht="31" customHeight="1"/>
    <row r="18" ht="31" customHeight="1"/>
    <row r="19" ht="31" customHeight="1"/>
    <row r="20" ht="31" customHeight="1"/>
    <row r="21" ht="31" customHeight="1"/>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7"/>
  <sheetViews>
    <sheetView topLeftCell="A13" workbookViewId="0">
      <selection activeCell="J72" sqref="J72"/>
    </sheetView>
  </sheetViews>
  <sheetFormatPr defaultColWidth="9" defaultRowHeight="12.75"/>
  <cols>
    <col min="1" max="1" width="9.21666666666667" style="39" customWidth="1"/>
    <col min="2" max="2" width="8.775" style="39" customWidth="1"/>
    <col min="3" max="3" width="3.33333333333333" style="39" customWidth="1"/>
    <col min="4" max="4" width="5.66666666666667" style="39" customWidth="1"/>
    <col min="5" max="5" width="14.775" style="39" customWidth="1"/>
    <col min="6" max="6" width="8" style="39" customWidth="1"/>
    <col min="7" max="7" width="8.88333333333333" style="40" customWidth="1"/>
    <col min="8" max="8" width="7.775" style="40" customWidth="1"/>
    <col min="9" max="9" width="2.21666666666667" style="40" customWidth="1"/>
    <col min="10" max="10" width="12.6666666666667" style="39" customWidth="1"/>
    <col min="11" max="11" width="17" style="39" customWidth="1"/>
    <col min="12" max="12" width="8" style="39" customWidth="1"/>
    <col min="13" max="13" width="11" style="39" customWidth="1"/>
    <col min="14" max="14" width="10.5583333333333" style="39" customWidth="1"/>
    <col min="15" max="15" width="22.8833333333333" style="39" customWidth="1"/>
    <col min="16" max="16" width="21.4416666666667" style="39" customWidth="1"/>
    <col min="17" max="17" width="11.5583333333333" style="39" customWidth="1"/>
    <col min="18" max="16384" width="9" style="39"/>
  </cols>
  <sheetData>
    <row r="1" ht="30" customHeight="1" spans="1:18">
      <c r="A1" s="41" t="s">
        <v>12</v>
      </c>
      <c r="B1" s="41"/>
      <c r="C1" s="41"/>
      <c r="D1" s="41"/>
      <c r="E1" s="41"/>
      <c r="F1" s="41"/>
      <c r="G1" s="41"/>
      <c r="H1" s="41"/>
      <c r="I1" s="41"/>
      <c r="J1" s="41"/>
      <c r="K1" s="41"/>
      <c r="L1" s="41"/>
      <c r="M1" s="41"/>
      <c r="N1" s="41"/>
      <c r="O1" s="41"/>
      <c r="P1" s="41"/>
      <c r="Q1" s="74"/>
      <c r="R1" s="75"/>
    </row>
    <row r="2" ht="30" customHeight="1" spans="1:18">
      <c r="A2" s="42" t="s">
        <v>13</v>
      </c>
      <c r="B2" s="42"/>
      <c r="C2" s="42"/>
      <c r="D2" s="42"/>
      <c r="E2" s="42"/>
      <c r="F2" s="42"/>
      <c r="G2" s="42"/>
      <c r="H2" s="42"/>
      <c r="I2" s="42"/>
      <c r="J2" s="42"/>
      <c r="K2" s="42"/>
      <c r="L2" s="42"/>
      <c r="M2" s="42"/>
      <c r="N2" s="42"/>
      <c r="O2" s="42"/>
      <c r="P2" s="42"/>
      <c r="Q2" s="76"/>
      <c r="R2" s="75"/>
    </row>
    <row r="3" ht="30" customHeight="1" spans="1:18">
      <c r="A3" s="42" t="s">
        <v>14</v>
      </c>
      <c r="B3" s="42"/>
      <c r="C3" s="43" t="s">
        <v>15</v>
      </c>
      <c r="D3" s="44"/>
      <c r="E3" s="44"/>
      <c r="F3" s="44"/>
      <c r="G3" s="44"/>
      <c r="H3" s="44"/>
      <c r="I3" s="44"/>
      <c r="J3" s="44"/>
      <c r="K3" s="44"/>
      <c r="L3" s="44"/>
      <c r="M3" s="44"/>
      <c r="N3" s="44"/>
      <c r="O3" s="44"/>
      <c r="P3" s="57"/>
      <c r="Q3" s="77"/>
      <c r="R3" s="75"/>
    </row>
    <row r="4" ht="30" customHeight="1" spans="1:18">
      <c r="A4" s="42"/>
      <c r="B4" s="42"/>
      <c r="C4" s="45"/>
      <c r="D4" s="45"/>
      <c r="E4" s="45"/>
      <c r="F4" s="42" t="s">
        <v>16</v>
      </c>
      <c r="G4" s="42"/>
      <c r="H4" s="42"/>
      <c r="I4" s="46" t="s">
        <v>17</v>
      </c>
      <c r="J4" s="47"/>
      <c r="K4" s="46" t="s">
        <v>18</v>
      </c>
      <c r="L4" s="47"/>
      <c r="M4" s="46" t="s">
        <v>19</v>
      </c>
      <c r="N4" s="47"/>
      <c r="O4" s="58" t="s">
        <v>20</v>
      </c>
      <c r="P4" s="58" t="s">
        <v>21</v>
      </c>
      <c r="Q4" s="78"/>
      <c r="R4" s="75"/>
    </row>
    <row r="5" ht="30" customHeight="1" spans="1:17">
      <c r="A5" s="46" t="s">
        <v>22</v>
      </c>
      <c r="B5" s="47"/>
      <c r="C5" s="42" t="s">
        <v>23</v>
      </c>
      <c r="D5" s="42"/>
      <c r="E5" s="42"/>
      <c r="F5" s="48">
        <f t="shared" ref="F5:K5" si="0">F6+F9</f>
        <v>19195500</v>
      </c>
      <c r="G5" s="48"/>
      <c r="H5" s="48"/>
      <c r="I5" s="59">
        <f t="shared" si="0"/>
        <v>25505508.9</v>
      </c>
      <c r="J5" s="60"/>
      <c r="K5" s="59">
        <f t="shared" si="0"/>
        <v>21033504.38</v>
      </c>
      <c r="L5" s="60"/>
      <c r="M5" s="61">
        <f t="shared" ref="M5:M11" si="1">K5/I5</f>
        <v>0.824665152240895</v>
      </c>
      <c r="N5" s="62"/>
      <c r="O5" s="63">
        <f t="shared" ref="O5:O11" si="2">M5*10</f>
        <v>8.24665152240895</v>
      </c>
      <c r="P5" s="64" t="s">
        <v>24</v>
      </c>
      <c r="Q5" s="79"/>
    </row>
    <row r="6" ht="30" customHeight="1" spans="1:17">
      <c r="A6" s="46" t="s">
        <v>22</v>
      </c>
      <c r="B6" s="47"/>
      <c r="C6" s="42" t="s">
        <v>25</v>
      </c>
      <c r="D6" s="42"/>
      <c r="E6" s="42"/>
      <c r="F6" s="48">
        <f t="shared" ref="F6:K6" si="3">F7+F8</f>
        <v>15065500</v>
      </c>
      <c r="G6" s="48"/>
      <c r="H6" s="48"/>
      <c r="I6" s="59">
        <f t="shared" si="3"/>
        <v>19266777.85</v>
      </c>
      <c r="J6" s="60"/>
      <c r="K6" s="59">
        <f t="shared" si="3"/>
        <v>15597307.72</v>
      </c>
      <c r="L6" s="60"/>
      <c r="M6" s="61">
        <f t="shared" si="1"/>
        <v>0.809544171912482</v>
      </c>
      <c r="N6" s="62"/>
      <c r="O6" s="63">
        <f t="shared" si="2"/>
        <v>8.09544171912482</v>
      </c>
      <c r="P6" s="64" t="s">
        <v>24</v>
      </c>
      <c r="Q6" s="79"/>
    </row>
    <row r="7" ht="30" customHeight="1" spans="1:17">
      <c r="A7" s="46" t="s">
        <v>22</v>
      </c>
      <c r="B7" s="47"/>
      <c r="C7" s="42" t="s">
        <v>26</v>
      </c>
      <c r="D7" s="42"/>
      <c r="E7" s="42"/>
      <c r="F7" s="48">
        <v>13101600</v>
      </c>
      <c r="G7" s="48"/>
      <c r="H7" s="48"/>
      <c r="I7" s="59">
        <v>16129899.14</v>
      </c>
      <c r="J7" s="60"/>
      <c r="K7" s="59">
        <v>13687066.72</v>
      </c>
      <c r="L7" s="60"/>
      <c r="M7" s="61">
        <f t="shared" si="1"/>
        <v>0.84855252975872</v>
      </c>
      <c r="N7" s="62"/>
      <c r="O7" s="63">
        <f t="shared" si="2"/>
        <v>8.4855252975872</v>
      </c>
      <c r="P7" s="64" t="s">
        <v>24</v>
      </c>
      <c r="Q7" s="79"/>
    </row>
    <row r="8" ht="30" customHeight="1" spans="1:17">
      <c r="A8" s="46" t="s">
        <v>22</v>
      </c>
      <c r="B8" s="47"/>
      <c r="C8" s="42" t="s">
        <v>27</v>
      </c>
      <c r="D8" s="42"/>
      <c r="E8" s="42"/>
      <c r="F8" s="48">
        <v>1963900</v>
      </c>
      <c r="G8" s="48"/>
      <c r="H8" s="48"/>
      <c r="I8" s="59">
        <v>3136878.71</v>
      </c>
      <c r="J8" s="60"/>
      <c r="K8" s="59">
        <v>1910241</v>
      </c>
      <c r="L8" s="60"/>
      <c r="M8" s="61">
        <f t="shared" si="1"/>
        <v>0.60896234014735</v>
      </c>
      <c r="N8" s="62"/>
      <c r="O8" s="63">
        <f t="shared" si="2"/>
        <v>6.0896234014735</v>
      </c>
      <c r="P8" s="64" t="s">
        <v>24</v>
      </c>
      <c r="Q8" s="79"/>
    </row>
    <row r="9" ht="30" customHeight="1" spans="1:17">
      <c r="A9" s="46" t="s">
        <v>22</v>
      </c>
      <c r="B9" s="47"/>
      <c r="C9" s="42" t="s">
        <v>28</v>
      </c>
      <c r="D9" s="42"/>
      <c r="E9" s="42"/>
      <c r="F9" s="48">
        <f t="shared" ref="F9:K9" si="4">F10+F11</f>
        <v>4130000</v>
      </c>
      <c r="G9" s="48"/>
      <c r="H9" s="48"/>
      <c r="I9" s="59">
        <f t="shared" si="4"/>
        <v>6238731.05</v>
      </c>
      <c r="J9" s="60"/>
      <c r="K9" s="59">
        <f t="shared" si="4"/>
        <v>5436196.66</v>
      </c>
      <c r="L9" s="60"/>
      <c r="M9" s="61">
        <f t="shared" si="1"/>
        <v>0.871362560179606</v>
      </c>
      <c r="N9" s="62"/>
      <c r="O9" s="63">
        <f t="shared" si="2"/>
        <v>8.71362560179606</v>
      </c>
      <c r="P9" s="64" t="s">
        <v>24</v>
      </c>
      <c r="Q9" s="79"/>
    </row>
    <row r="10" ht="30" customHeight="1" spans="1:17">
      <c r="A10" s="46" t="s">
        <v>22</v>
      </c>
      <c r="B10" s="47"/>
      <c r="C10" s="42" t="s">
        <v>29</v>
      </c>
      <c r="D10" s="42"/>
      <c r="E10" s="42"/>
      <c r="F10" s="48">
        <v>1400000</v>
      </c>
      <c r="G10" s="48"/>
      <c r="H10" s="48"/>
      <c r="I10" s="59">
        <v>1500000</v>
      </c>
      <c r="J10" s="60"/>
      <c r="K10" s="59">
        <v>1497965.61</v>
      </c>
      <c r="L10" s="60"/>
      <c r="M10" s="61">
        <f t="shared" si="1"/>
        <v>0.99864374</v>
      </c>
      <c r="N10" s="62"/>
      <c r="O10" s="63">
        <f t="shared" si="2"/>
        <v>9.9864374</v>
      </c>
      <c r="P10" s="64" t="s">
        <v>24</v>
      </c>
      <c r="Q10" s="79"/>
    </row>
    <row r="11" ht="30" customHeight="1" spans="1:17">
      <c r="A11" s="46" t="s">
        <v>22</v>
      </c>
      <c r="B11" s="47"/>
      <c r="C11" s="42" t="s">
        <v>30</v>
      </c>
      <c r="D11" s="42"/>
      <c r="E11" s="42"/>
      <c r="F11" s="48">
        <v>2730000</v>
      </c>
      <c r="G11" s="48"/>
      <c r="H11" s="48"/>
      <c r="I11" s="59">
        <v>4738731.05</v>
      </c>
      <c r="J11" s="60"/>
      <c r="K11" s="59">
        <v>3938231.05</v>
      </c>
      <c r="L11" s="60"/>
      <c r="M11" s="61">
        <f t="shared" si="1"/>
        <v>0.831072919827345</v>
      </c>
      <c r="N11" s="62"/>
      <c r="O11" s="63">
        <f t="shared" si="2"/>
        <v>8.31072919827345</v>
      </c>
      <c r="P11" s="64" t="s">
        <v>24</v>
      </c>
      <c r="Q11" s="79"/>
    </row>
    <row r="12" s="38" customFormat="1" ht="146" customHeight="1" spans="1:17">
      <c r="A12" s="42" t="s">
        <v>31</v>
      </c>
      <c r="B12" s="42"/>
      <c r="C12" s="49" t="s">
        <v>32</v>
      </c>
      <c r="D12" s="49"/>
      <c r="E12" s="49"/>
      <c r="F12" s="49"/>
      <c r="G12" s="42"/>
      <c r="H12" s="42"/>
      <c r="I12" s="42"/>
      <c r="J12" s="49"/>
      <c r="K12" s="49"/>
      <c r="L12" s="49"/>
      <c r="M12" s="49"/>
      <c r="N12" s="49"/>
      <c r="O12" s="49"/>
      <c r="P12" s="49"/>
      <c r="Q12" s="80"/>
    </row>
    <row r="13" ht="153" customHeight="1" spans="1:17">
      <c r="A13" s="42" t="s">
        <v>33</v>
      </c>
      <c r="B13" s="42"/>
      <c r="C13" s="49" t="s">
        <v>34</v>
      </c>
      <c r="D13" s="49"/>
      <c r="E13" s="49"/>
      <c r="F13" s="49"/>
      <c r="G13" s="42"/>
      <c r="H13" s="42"/>
      <c r="I13" s="42"/>
      <c r="J13" s="49"/>
      <c r="K13" s="49"/>
      <c r="L13" s="49"/>
      <c r="M13" s="49"/>
      <c r="N13" s="49"/>
      <c r="O13" s="49"/>
      <c r="P13" s="49"/>
      <c r="Q13" s="81"/>
    </row>
    <row r="14" ht="30" customHeight="1" spans="1:18">
      <c r="A14" s="46" t="s">
        <v>35</v>
      </c>
      <c r="B14" s="50"/>
      <c r="C14" s="50"/>
      <c r="D14" s="50"/>
      <c r="E14" s="50"/>
      <c r="F14" s="47"/>
      <c r="G14" s="51" t="s">
        <v>36</v>
      </c>
      <c r="H14" s="52"/>
      <c r="I14" s="65"/>
      <c r="J14" s="66" t="s">
        <v>37</v>
      </c>
      <c r="K14" s="66" t="s">
        <v>38</v>
      </c>
      <c r="L14" s="66" t="s">
        <v>39</v>
      </c>
      <c r="M14" s="66" t="s">
        <v>40</v>
      </c>
      <c r="N14" s="66" t="s">
        <v>20</v>
      </c>
      <c r="O14" s="51" t="s">
        <v>21</v>
      </c>
      <c r="P14" s="65"/>
      <c r="Q14" s="81"/>
      <c r="R14" s="75"/>
    </row>
    <row r="15" ht="30" customHeight="1" spans="1:18">
      <c r="A15" s="42" t="s">
        <v>41</v>
      </c>
      <c r="B15" s="42" t="s">
        <v>42</v>
      </c>
      <c r="C15" s="42"/>
      <c r="D15" s="42"/>
      <c r="E15" s="42" t="s">
        <v>43</v>
      </c>
      <c r="F15" s="42"/>
      <c r="G15" s="53"/>
      <c r="H15" s="54"/>
      <c r="I15" s="67"/>
      <c r="J15" s="68"/>
      <c r="K15" s="68"/>
      <c r="L15" s="68"/>
      <c r="M15" s="68"/>
      <c r="N15" s="68"/>
      <c r="O15" s="53"/>
      <c r="P15" s="67"/>
      <c r="Q15" s="82"/>
      <c r="R15" s="75"/>
    </row>
    <row r="16" ht="30" customHeight="1" spans="1:18">
      <c r="A16" s="55" t="s">
        <v>44</v>
      </c>
      <c r="B16" s="56" t="s">
        <v>45</v>
      </c>
      <c r="C16" s="56"/>
      <c r="D16" s="56"/>
      <c r="E16" s="56" t="s">
        <v>46</v>
      </c>
      <c r="F16" s="56"/>
      <c r="G16" s="56" t="s">
        <v>47</v>
      </c>
      <c r="H16" s="56"/>
      <c r="I16" s="56"/>
      <c r="J16" s="69">
        <v>80.95</v>
      </c>
      <c r="K16" s="56" t="s">
        <v>48</v>
      </c>
      <c r="L16" s="69">
        <v>1</v>
      </c>
      <c r="M16" s="70">
        <v>0.8095</v>
      </c>
      <c r="N16" s="69">
        <v>0.81</v>
      </c>
      <c r="O16" s="71" t="s">
        <v>24</v>
      </c>
      <c r="P16" s="72"/>
      <c r="Q16" s="82"/>
      <c r="R16" s="75"/>
    </row>
    <row r="17" ht="30" customHeight="1" spans="1:18">
      <c r="A17" s="55" t="s">
        <v>44</v>
      </c>
      <c r="B17" s="56" t="s">
        <v>45</v>
      </c>
      <c r="C17" s="56"/>
      <c r="D17" s="56"/>
      <c r="E17" s="56" t="s">
        <v>49</v>
      </c>
      <c r="F17" s="56"/>
      <c r="G17" s="56" t="s">
        <v>50</v>
      </c>
      <c r="H17" s="56"/>
      <c r="I17" s="56"/>
      <c r="J17" s="69">
        <v>11.76</v>
      </c>
      <c r="K17" s="56" t="s">
        <v>48</v>
      </c>
      <c r="L17" s="69">
        <v>1</v>
      </c>
      <c r="M17" s="73">
        <v>0</v>
      </c>
      <c r="N17" s="69">
        <v>0</v>
      </c>
      <c r="O17" s="71" t="s">
        <v>24</v>
      </c>
      <c r="P17" s="72"/>
      <c r="Q17" s="82"/>
      <c r="R17" s="75"/>
    </row>
    <row r="18" ht="30" customHeight="1" spans="1:18">
      <c r="A18" s="55" t="s">
        <v>44</v>
      </c>
      <c r="B18" s="56" t="s">
        <v>45</v>
      </c>
      <c r="C18" s="56"/>
      <c r="D18" s="56"/>
      <c r="E18" s="56" t="s">
        <v>51</v>
      </c>
      <c r="F18" s="56"/>
      <c r="G18" s="56" t="s">
        <v>52</v>
      </c>
      <c r="H18" s="56"/>
      <c r="I18" s="56"/>
      <c r="J18" s="69">
        <v>97.7</v>
      </c>
      <c r="K18" s="56" t="s">
        <v>48</v>
      </c>
      <c r="L18" s="69">
        <v>4</v>
      </c>
      <c r="M18" s="70">
        <v>1</v>
      </c>
      <c r="N18" s="69">
        <v>4</v>
      </c>
      <c r="O18" s="71" t="s">
        <v>24</v>
      </c>
      <c r="P18" s="72"/>
      <c r="Q18" s="82"/>
      <c r="R18" s="75"/>
    </row>
    <row r="19" ht="30" customHeight="1" spans="1:18">
      <c r="A19" s="55" t="s">
        <v>44</v>
      </c>
      <c r="B19" s="56" t="s">
        <v>45</v>
      </c>
      <c r="C19" s="56"/>
      <c r="D19" s="56"/>
      <c r="E19" s="56" t="s">
        <v>53</v>
      </c>
      <c r="F19" s="56"/>
      <c r="G19" s="56" t="s">
        <v>52</v>
      </c>
      <c r="H19" s="56"/>
      <c r="I19" s="56"/>
      <c r="J19" s="69">
        <v>87.14</v>
      </c>
      <c r="K19" s="56" t="s">
        <v>48</v>
      </c>
      <c r="L19" s="69">
        <v>4</v>
      </c>
      <c r="M19" s="70">
        <v>1</v>
      </c>
      <c r="N19" s="69">
        <v>4</v>
      </c>
      <c r="O19" s="71" t="s">
        <v>24</v>
      </c>
      <c r="P19" s="72"/>
      <c r="Q19" s="82"/>
      <c r="R19" s="75"/>
    </row>
    <row r="20" ht="30" customHeight="1" spans="1:18">
      <c r="A20" s="55" t="s">
        <v>44</v>
      </c>
      <c r="B20" s="56" t="s">
        <v>54</v>
      </c>
      <c r="C20" s="56"/>
      <c r="D20" s="56"/>
      <c r="E20" s="56" t="s">
        <v>55</v>
      </c>
      <c r="F20" s="56"/>
      <c r="G20" s="56" t="s">
        <v>56</v>
      </c>
      <c r="H20" s="56"/>
      <c r="I20" s="56"/>
      <c r="J20" s="56" t="s">
        <v>57</v>
      </c>
      <c r="K20" s="56" t="s">
        <v>24</v>
      </c>
      <c r="L20" s="69">
        <v>1</v>
      </c>
      <c r="M20" s="73">
        <v>1</v>
      </c>
      <c r="N20" s="69">
        <v>0.9</v>
      </c>
      <c r="O20" s="71" t="s">
        <v>24</v>
      </c>
      <c r="P20" s="72"/>
      <c r="Q20" s="82"/>
      <c r="R20" s="75"/>
    </row>
    <row r="21" ht="30" customHeight="1" spans="1:18">
      <c r="A21" s="55" t="s">
        <v>44</v>
      </c>
      <c r="B21" s="56" t="s">
        <v>54</v>
      </c>
      <c r="C21" s="56"/>
      <c r="D21" s="56"/>
      <c r="E21" s="56" t="s">
        <v>58</v>
      </c>
      <c r="F21" s="56"/>
      <c r="G21" s="56" t="s">
        <v>59</v>
      </c>
      <c r="H21" s="56"/>
      <c r="I21" s="56"/>
      <c r="J21" s="56" t="s">
        <v>57</v>
      </c>
      <c r="K21" s="56" t="s">
        <v>24</v>
      </c>
      <c r="L21" s="69">
        <v>1</v>
      </c>
      <c r="M21" s="73">
        <v>1</v>
      </c>
      <c r="N21" s="69">
        <v>0.9</v>
      </c>
      <c r="O21" s="71" t="s">
        <v>24</v>
      </c>
      <c r="P21" s="72"/>
      <c r="Q21" s="82"/>
      <c r="R21" s="75"/>
    </row>
    <row r="22" ht="30" customHeight="1" spans="1:18">
      <c r="A22" s="55" t="s">
        <v>44</v>
      </c>
      <c r="B22" s="56" t="s">
        <v>60</v>
      </c>
      <c r="C22" s="56"/>
      <c r="D22" s="56"/>
      <c r="E22" s="56" t="s">
        <v>61</v>
      </c>
      <c r="F22" s="56"/>
      <c r="G22" s="56" t="s">
        <v>59</v>
      </c>
      <c r="H22" s="56"/>
      <c r="I22" s="56"/>
      <c r="J22" s="56" t="s">
        <v>57</v>
      </c>
      <c r="K22" s="56" t="s">
        <v>24</v>
      </c>
      <c r="L22" s="69">
        <v>1</v>
      </c>
      <c r="M22" s="73">
        <v>1</v>
      </c>
      <c r="N22" s="69">
        <v>0.9</v>
      </c>
      <c r="O22" s="71" t="s">
        <v>24</v>
      </c>
      <c r="P22" s="72"/>
      <c r="Q22" s="82"/>
      <c r="R22" s="75"/>
    </row>
    <row r="23" ht="30" customHeight="1" spans="1:18">
      <c r="A23" s="55" t="s">
        <v>44</v>
      </c>
      <c r="B23" s="56" t="s">
        <v>62</v>
      </c>
      <c r="C23" s="56"/>
      <c r="D23" s="56"/>
      <c r="E23" s="56" t="s">
        <v>63</v>
      </c>
      <c r="F23" s="56"/>
      <c r="G23" s="56" t="s">
        <v>52</v>
      </c>
      <c r="H23" s="56"/>
      <c r="I23" s="56"/>
      <c r="J23" s="69">
        <v>95.16</v>
      </c>
      <c r="K23" s="56" t="s">
        <v>48</v>
      </c>
      <c r="L23" s="69">
        <v>3</v>
      </c>
      <c r="M23" s="70">
        <v>1</v>
      </c>
      <c r="N23" s="69">
        <v>3</v>
      </c>
      <c r="O23" s="71" t="s">
        <v>24</v>
      </c>
      <c r="P23" s="72"/>
      <c r="Q23" s="82"/>
      <c r="R23" s="75"/>
    </row>
    <row r="24" ht="30" customHeight="1" spans="1:18">
      <c r="A24" s="55" t="s">
        <v>44</v>
      </c>
      <c r="B24" s="56" t="s">
        <v>64</v>
      </c>
      <c r="C24" s="56"/>
      <c r="D24" s="56"/>
      <c r="E24" s="56" t="s">
        <v>65</v>
      </c>
      <c r="F24" s="56"/>
      <c r="G24" s="56" t="s">
        <v>56</v>
      </c>
      <c r="H24" s="56"/>
      <c r="I24" s="56"/>
      <c r="J24" s="56" t="s">
        <v>57</v>
      </c>
      <c r="K24" s="56" t="s">
        <v>24</v>
      </c>
      <c r="L24" s="69">
        <v>2</v>
      </c>
      <c r="M24" s="73">
        <v>1</v>
      </c>
      <c r="N24" s="69">
        <v>1.8</v>
      </c>
      <c r="O24" s="71" t="s">
        <v>24</v>
      </c>
      <c r="P24" s="72"/>
      <c r="Q24" s="82"/>
      <c r="R24" s="75"/>
    </row>
    <row r="25" ht="30" customHeight="1" spans="1:18">
      <c r="A25" s="55" t="s">
        <v>44</v>
      </c>
      <c r="B25" s="56" t="s">
        <v>66</v>
      </c>
      <c r="C25" s="56"/>
      <c r="D25" s="56"/>
      <c r="E25" s="56" t="s">
        <v>67</v>
      </c>
      <c r="F25" s="56"/>
      <c r="G25" s="56" t="s">
        <v>59</v>
      </c>
      <c r="H25" s="56"/>
      <c r="I25" s="56"/>
      <c r="J25" s="56" t="s">
        <v>57</v>
      </c>
      <c r="K25" s="56" t="s">
        <v>24</v>
      </c>
      <c r="L25" s="69">
        <v>2</v>
      </c>
      <c r="M25" s="73">
        <v>1</v>
      </c>
      <c r="N25" s="69">
        <v>1.8</v>
      </c>
      <c r="O25" s="71" t="s">
        <v>24</v>
      </c>
      <c r="P25" s="72"/>
      <c r="Q25" s="82"/>
      <c r="R25" s="75"/>
    </row>
    <row r="26" ht="30" customHeight="1" spans="1:18">
      <c r="A26" s="55" t="s">
        <v>68</v>
      </c>
      <c r="B26" s="56" t="s">
        <v>69</v>
      </c>
      <c r="C26" s="56"/>
      <c r="D26" s="56"/>
      <c r="E26" s="56" t="s">
        <v>70</v>
      </c>
      <c r="F26" s="56"/>
      <c r="G26" s="56" t="s">
        <v>47</v>
      </c>
      <c r="H26" s="56"/>
      <c r="I26" s="56"/>
      <c r="J26" s="69">
        <v>100</v>
      </c>
      <c r="K26" s="56" t="s">
        <v>48</v>
      </c>
      <c r="L26" s="69">
        <v>2</v>
      </c>
      <c r="M26" s="70">
        <v>1</v>
      </c>
      <c r="N26" s="69">
        <v>2</v>
      </c>
      <c r="O26" s="71" t="s">
        <v>24</v>
      </c>
      <c r="P26" s="72"/>
      <c r="Q26" s="82"/>
      <c r="R26" s="75"/>
    </row>
    <row r="27" ht="30" customHeight="1" spans="1:18">
      <c r="A27" s="55" t="s">
        <v>68</v>
      </c>
      <c r="B27" s="56" t="s">
        <v>69</v>
      </c>
      <c r="C27" s="56"/>
      <c r="D27" s="56"/>
      <c r="E27" s="56" t="s">
        <v>71</v>
      </c>
      <c r="F27" s="56"/>
      <c r="G27" s="56" t="s">
        <v>72</v>
      </c>
      <c r="H27" s="56"/>
      <c r="I27" s="56"/>
      <c r="J27" s="56" t="s">
        <v>57</v>
      </c>
      <c r="K27" s="56" t="s">
        <v>24</v>
      </c>
      <c r="L27" s="69">
        <v>2</v>
      </c>
      <c r="M27" s="73">
        <v>1</v>
      </c>
      <c r="N27" s="69">
        <v>1.8</v>
      </c>
      <c r="O27" s="71" t="s">
        <v>24</v>
      </c>
      <c r="P27" s="72"/>
      <c r="Q27" s="82"/>
      <c r="R27" s="75"/>
    </row>
    <row r="28" ht="30" customHeight="1" spans="1:18">
      <c r="A28" s="55" t="s">
        <v>68</v>
      </c>
      <c r="B28" s="56" t="s">
        <v>69</v>
      </c>
      <c r="C28" s="56"/>
      <c r="D28" s="56"/>
      <c r="E28" s="56" t="s">
        <v>73</v>
      </c>
      <c r="F28" s="56"/>
      <c r="G28" s="56" t="s">
        <v>74</v>
      </c>
      <c r="H28" s="56"/>
      <c r="I28" s="56"/>
      <c r="J28" s="56" t="s">
        <v>57</v>
      </c>
      <c r="K28" s="56" t="s">
        <v>24</v>
      </c>
      <c r="L28" s="69">
        <v>2</v>
      </c>
      <c r="M28" s="73">
        <v>1</v>
      </c>
      <c r="N28" s="69">
        <v>1.8</v>
      </c>
      <c r="O28" s="71" t="s">
        <v>24</v>
      </c>
      <c r="P28" s="72"/>
      <c r="Q28" s="82"/>
      <c r="R28" s="75"/>
    </row>
    <row r="29" ht="30" customHeight="1" spans="1:18">
      <c r="A29" s="55" t="s">
        <v>68</v>
      </c>
      <c r="B29" s="56" t="s">
        <v>69</v>
      </c>
      <c r="C29" s="56"/>
      <c r="D29" s="56"/>
      <c r="E29" s="56" t="s">
        <v>75</v>
      </c>
      <c r="F29" s="56"/>
      <c r="G29" s="56" t="s">
        <v>47</v>
      </c>
      <c r="H29" s="56"/>
      <c r="I29" s="56"/>
      <c r="J29" s="69">
        <v>100</v>
      </c>
      <c r="K29" s="56" t="s">
        <v>48</v>
      </c>
      <c r="L29" s="69">
        <v>2</v>
      </c>
      <c r="M29" s="70">
        <v>1</v>
      </c>
      <c r="N29" s="69">
        <v>2</v>
      </c>
      <c r="O29" s="71" t="s">
        <v>24</v>
      </c>
      <c r="P29" s="72"/>
      <c r="Q29" s="83"/>
      <c r="R29" s="75"/>
    </row>
    <row r="30" ht="30" customHeight="1" spans="1:18">
      <c r="A30" s="55" t="s">
        <v>68</v>
      </c>
      <c r="B30" s="56" t="s">
        <v>69</v>
      </c>
      <c r="C30" s="56"/>
      <c r="D30" s="56"/>
      <c r="E30" s="56" t="s">
        <v>76</v>
      </c>
      <c r="F30" s="56"/>
      <c r="G30" s="56" t="s">
        <v>47</v>
      </c>
      <c r="H30" s="56"/>
      <c r="I30" s="56"/>
      <c r="J30" s="69">
        <v>100</v>
      </c>
      <c r="K30" s="56" t="s">
        <v>48</v>
      </c>
      <c r="L30" s="69">
        <v>2</v>
      </c>
      <c r="M30" s="70">
        <v>1</v>
      </c>
      <c r="N30" s="69">
        <v>2</v>
      </c>
      <c r="O30" s="71" t="s">
        <v>24</v>
      </c>
      <c r="P30" s="72"/>
      <c r="Q30" s="84"/>
      <c r="R30" s="75"/>
    </row>
    <row r="31" ht="30" customHeight="1" spans="1:16">
      <c r="A31" s="55" t="s">
        <v>68</v>
      </c>
      <c r="B31" s="56" t="s">
        <v>69</v>
      </c>
      <c r="C31" s="56"/>
      <c r="D31" s="56"/>
      <c r="E31" s="56" t="s">
        <v>77</v>
      </c>
      <c r="F31" s="56"/>
      <c r="G31" s="56" t="s">
        <v>47</v>
      </c>
      <c r="H31" s="56"/>
      <c r="I31" s="56"/>
      <c r="J31" s="69">
        <v>100</v>
      </c>
      <c r="K31" s="56" t="s">
        <v>48</v>
      </c>
      <c r="L31" s="69">
        <v>2</v>
      </c>
      <c r="M31" s="70">
        <v>1</v>
      </c>
      <c r="N31" s="69">
        <v>2</v>
      </c>
      <c r="O31" s="71" t="s">
        <v>24</v>
      </c>
      <c r="P31" s="72"/>
    </row>
    <row r="32" ht="30" customHeight="1" spans="1:16">
      <c r="A32" s="55" t="s">
        <v>68</v>
      </c>
      <c r="B32" s="56" t="s">
        <v>69</v>
      </c>
      <c r="C32" s="56"/>
      <c r="D32" s="56"/>
      <c r="E32" s="56" t="s">
        <v>78</v>
      </c>
      <c r="F32" s="56"/>
      <c r="G32" s="56" t="s">
        <v>47</v>
      </c>
      <c r="H32" s="56"/>
      <c r="I32" s="56"/>
      <c r="J32" s="69">
        <v>100</v>
      </c>
      <c r="K32" s="56" t="s">
        <v>48</v>
      </c>
      <c r="L32" s="69">
        <v>2</v>
      </c>
      <c r="M32" s="70">
        <v>1</v>
      </c>
      <c r="N32" s="69">
        <v>2</v>
      </c>
      <c r="O32" s="71" t="s">
        <v>24</v>
      </c>
      <c r="P32" s="72"/>
    </row>
    <row r="33" ht="30" customHeight="1" spans="1:16">
      <c r="A33" s="55" t="s">
        <v>68</v>
      </c>
      <c r="B33" s="56" t="s">
        <v>69</v>
      </c>
      <c r="C33" s="56"/>
      <c r="D33" s="56"/>
      <c r="E33" s="56" t="s">
        <v>79</v>
      </c>
      <c r="F33" s="56"/>
      <c r="G33" s="56" t="s">
        <v>47</v>
      </c>
      <c r="H33" s="56"/>
      <c r="I33" s="56"/>
      <c r="J33" s="69">
        <v>100</v>
      </c>
      <c r="K33" s="56" t="s">
        <v>48</v>
      </c>
      <c r="L33" s="69">
        <v>2</v>
      </c>
      <c r="M33" s="70">
        <v>1</v>
      </c>
      <c r="N33" s="69">
        <v>2</v>
      </c>
      <c r="O33" s="71" t="s">
        <v>24</v>
      </c>
      <c r="P33" s="72"/>
    </row>
    <row r="34" ht="30" customHeight="1" spans="1:16">
      <c r="A34" s="55" t="s">
        <v>68</v>
      </c>
      <c r="B34" s="56" t="s">
        <v>69</v>
      </c>
      <c r="C34" s="56"/>
      <c r="D34" s="56"/>
      <c r="E34" s="56" t="s">
        <v>80</v>
      </c>
      <c r="F34" s="56"/>
      <c r="G34" s="56" t="s">
        <v>47</v>
      </c>
      <c r="H34" s="56"/>
      <c r="I34" s="56"/>
      <c r="J34" s="69">
        <v>100</v>
      </c>
      <c r="K34" s="56" t="s">
        <v>48</v>
      </c>
      <c r="L34" s="69">
        <v>2</v>
      </c>
      <c r="M34" s="70">
        <v>1</v>
      </c>
      <c r="N34" s="69">
        <v>2</v>
      </c>
      <c r="O34" s="71" t="s">
        <v>24</v>
      </c>
      <c r="P34" s="72"/>
    </row>
    <row r="35" ht="30" customHeight="1" spans="1:16">
      <c r="A35" s="55" t="s">
        <v>68</v>
      </c>
      <c r="B35" s="56" t="s">
        <v>69</v>
      </c>
      <c r="C35" s="56"/>
      <c r="D35" s="56"/>
      <c r="E35" s="56" t="s">
        <v>81</v>
      </c>
      <c r="F35" s="56"/>
      <c r="G35" s="56" t="s">
        <v>47</v>
      </c>
      <c r="H35" s="56"/>
      <c r="I35" s="56"/>
      <c r="J35" s="69">
        <v>100</v>
      </c>
      <c r="K35" s="56" t="s">
        <v>48</v>
      </c>
      <c r="L35" s="69">
        <v>2</v>
      </c>
      <c r="M35" s="70">
        <v>1</v>
      </c>
      <c r="N35" s="69">
        <v>2</v>
      </c>
      <c r="O35" s="71" t="s">
        <v>24</v>
      </c>
      <c r="P35" s="72"/>
    </row>
    <row r="36" ht="30" customHeight="1" spans="1:16">
      <c r="A36" s="55" t="s">
        <v>68</v>
      </c>
      <c r="B36" s="56" t="s">
        <v>69</v>
      </c>
      <c r="C36" s="56"/>
      <c r="D36" s="56"/>
      <c r="E36" s="56" t="s">
        <v>82</v>
      </c>
      <c r="F36" s="56"/>
      <c r="G36" s="56" t="s">
        <v>47</v>
      </c>
      <c r="H36" s="56"/>
      <c r="I36" s="56"/>
      <c r="J36" s="69">
        <v>100</v>
      </c>
      <c r="K36" s="56" t="s">
        <v>48</v>
      </c>
      <c r="L36" s="69">
        <v>2</v>
      </c>
      <c r="M36" s="70">
        <v>1</v>
      </c>
      <c r="N36" s="69">
        <v>2</v>
      </c>
      <c r="O36" s="71" t="s">
        <v>24</v>
      </c>
      <c r="P36" s="72"/>
    </row>
    <row r="37" ht="30" customHeight="1" spans="1:16">
      <c r="A37" s="55" t="s">
        <v>68</v>
      </c>
      <c r="B37" s="56" t="s">
        <v>69</v>
      </c>
      <c r="C37" s="56"/>
      <c r="D37" s="56"/>
      <c r="E37" s="56" t="s">
        <v>83</v>
      </c>
      <c r="F37" s="56"/>
      <c r="G37" s="56" t="s">
        <v>84</v>
      </c>
      <c r="H37" s="56"/>
      <c r="I37" s="56"/>
      <c r="J37" s="69">
        <v>0</v>
      </c>
      <c r="K37" s="56" t="s">
        <v>48</v>
      </c>
      <c r="L37" s="69">
        <v>2</v>
      </c>
      <c r="M37" s="70">
        <v>1</v>
      </c>
      <c r="N37" s="69">
        <v>2</v>
      </c>
      <c r="O37" s="71" t="s">
        <v>24</v>
      </c>
      <c r="P37" s="72"/>
    </row>
    <row r="38" ht="30" customHeight="1" spans="1:16">
      <c r="A38" s="55" t="s">
        <v>68</v>
      </c>
      <c r="B38" s="56" t="s">
        <v>69</v>
      </c>
      <c r="C38" s="56"/>
      <c r="D38" s="56"/>
      <c r="E38" s="56" t="s">
        <v>85</v>
      </c>
      <c r="F38" s="56"/>
      <c r="G38" s="56" t="s">
        <v>47</v>
      </c>
      <c r="H38" s="56"/>
      <c r="I38" s="56"/>
      <c r="J38" s="69">
        <v>100</v>
      </c>
      <c r="K38" s="56" t="s">
        <v>48</v>
      </c>
      <c r="L38" s="69">
        <v>2</v>
      </c>
      <c r="M38" s="70">
        <v>1</v>
      </c>
      <c r="N38" s="69">
        <v>2</v>
      </c>
      <c r="O38" s="71" t="s">
        <v>24</v>
      </c>
      <c r="P38" s="72"/>
    </row>
    <row r="39" ht="30" customHeight="1" spans="1:16">
      <c r="A39" s="55" t="s">
        <v>68</v>
      </c>
      <c r="B39" s="56" t="s">
        <v>69</v>
      </c>
      <c r="C39" s="56"/>
      <c r="D39" s="56"/>
      <c r="E39" s="56" t="s">
        <v>86</v>
      </c>
      <c r="F39" s="56"/>
      <c r="G39" s="56" t="s">
        <v>87</v>
      </c>
      <c r="H39" s="56"/>
      <c r="I39" s="56"/>
      <c r="J39" s="69">
        <v>7</v>
      </c>
      <c r="K39" s="56" t="s">
        <v>88</v>
      </c>
      <c r="L39" s="69">
        <v>2</v>
      </c>
      <c r="M39" s="70">
        <v>1</v>
      </c>
      <c r="N39" s="69">
        <v>2</v>
      </c>
      <c r="O39" s="71" t="s">
        <v>24</v>
      </c>
      <c r="P39" s="72"/>
    </row>
    <row r="40" ht="30" customHeight="1" spans="1:16">
      <c r="A40" s="55" t="s">
        <v>68</v>
      </c>
      <c r="B40" s="56" t="s">
        <v>69</v>
      </c>
      <c r="C40" s="56"/>
      <c r="D40" s="56"/>
      <c r="E40" s="56" t="s">
        <v>89</v>
      </c>
      <c r="F40" s="56"/>
      <c r="G40" s="56" t="s">
        <v>90</v>
      </c>
      <c r="H40" s="56"/>
      <c r="I40" s="56"/>
      <c r="J40" s="69">
        <v>5</v>
      </c>
      <c r="K40" s="56" t="s">
        <v>91</v>
      </c>
      <c r="L40" s="69">
        <v>2</v>
      </c>
      <c r="M40" s="70">
        <v>1</v>
      </c>
      <c r="N40" s="69">
        <v>2</v>
      </c>
      <c r="O40" s="71" t="s">
        <v>24</v>
      </c>
      <c r="P40" s="72"/>
    </row>
    <row r="41" ht="30" customHeight="1" spans="1:16">
      <c r="A41" s="55" t="s">
        <v>68</v>
      </c>
      <c r="B41" s="56" t="s">
        <v>69</v>
      </c>
      <c r="C41" s="56"/>
      <c r="D41" s="56"/>
      <c r="E41" s="56" t="s">
        <v>92</v>
      </c>
      <c r="F41" s="56"/>
      <c r="G41" s="56" t="s">
        <v>47</v>
      </c>
      <c r="H41" s="56"/>
      <c r="I41" s="56"/>
      <c r="J41" s="69">
        <v>100</v>
      </c>
      <c r="K41" s="56" t="s">
        <v>48</v>
      </c>
      <c r="L41" s="69">
        <v>2</v>
      </c>
      <c r="M41" s="70">
        <v>1</v>
      </c>
      <c r="N41" s="69">
        <v>2</v>
      </c>
      <c r="O41" s="71" t="s">
        <v>24</v>
      </c>
      <c r="P41" s="72"/>
    </row>
    <row r="42" ht="30" customHeight="1" spans="1:16">
      <c r="A42" s="55" t="s">
        <v>68</v>
      </c>
      <c r="B42" s="56" t="s">
        <v>69</v>
      </c>
      <c r="C42" s="56"/>
      <c r="D42" s="56"/>
      <c r="E42" s="56" t="s">
        <v>93</v>
      </c>
      <c r="F42" s="56"/>
      <c r="G42" s="56" t="s">
        <v>94</v>
      </c>
      <c r="H42" s="56"/>
      <c r="I42" s="56"/>
      <c r="J42" s="69">
        <v>1</v>
      </c>
      <c r="K42" s="56" t="s">
        <v>95</v>
      </c>
      <c r="L42" s="69">
        <v>2</v>
      </c>
      <c r="M42" s="70">
        <v>1</v>
      </c>
      <c r="N42" s="69">
        <v>2</v>
      </c>
      <c r="O42" s="71" t="s">
        <v>24</v>
      </c>
      <c r="P42" s="72"/>
    </row>
    <row r="43" ht="30" customHeight="1" spans="1:16">
      <c r="A43" s="55" t="s">
        <v>68</v>
      </c>
      <c r="B43" s="56" t="s">
        <v>96</v>
      </c>
      <c r="C43" s="56"/>
      <c r="D43" s="56"/>
      <c r="E43" s="56" t="s">
        <v>97</v>
      </c>
      <c r="F43" s="56"/>
      <c r="G43" s="56" t="s">
        <v>98</v>
      </c>
      <c r="H43" s="56"/>
      <c r="I43" s="56"/>
      <c r="J43" s="56" t="s">
        <v>57</v>
      </c>
      <c r="K43" s="56" t="s">
        <v>24</v>
      </c>
      <c r="L43" s="69">
        <v>1</v>
      </c>
      <c r="M43" s="69">
        <v>100</v>
      </c>
      <c r="N43" s="69">
        <v>0.9</v>
      </c>
      <c r="O43" s="71" t="s">
        <v>24</v>
      </c>
      <c r="P43" s="72"/>
    </row>
    <row r="44" ht="30" customHeight="1" spans="1:16">
      <c r="A44" s="55" t="s">
        <v>68</v>
      </c>
      <c r="B44" s="56" t="s">
        <v>96</v>
      </c>
      <c r="C44" s="56"/>
      <c r="D44" s="56"/>
      <c r="E44" s="56" t="s">
        <v>99</v>
      </c>
      <c r="F44" s="56"/>
      <c r="G44" s="56" t="s">
        <v>100</v>
      </c>
      <c r="H44" s="56"/>
      <c r="I44" s="56"/>
      <c r="J44" s="69">
        <v>100</v>
      </c>
      <c r="K44" s="56" t="s">
        <v>48</v>
      </c>
      <c r="L44" s="69">
        <v>1</v>
      </c>
      <c r="M44" s="70">
        <v>1.1111</v>
      </c>
      <c r="N44" s="69">
        <v>0.97</v>
      </c>
      <c r="O44" s="71" t="s">
        <v>24</v>
      </c>
      <c r="P44" s="72"/>
    </row>
    <row r="45" ht="30" customHeight="1" spans="1:16">
      <c r="A45" s="55" t="s">
        <v>68</v>
      </c>
      <c r="B45" s="56" t="s">
        <v>96</v>
      </c>
      <c r="C45" s="56"/>
      <c r="D45" s="56"/>
      <c r="E45" s="56" t="s">
        <v>101</v>
      </c>
      <c r="F45" s="56"/>
      <c r="G45" s="56" t="s">
        <v>102</v>
      </c>
      <c r="H45" s="56"/>
      <c r="I45" s="56"/>
      <c r="J45" s="69">
        <v>50.49</v>
      </c>
      <c r="K45" s="56" t="s">
        <v>48</v>
      </c>
      <c r="L45" s="69">
        <v>1</v>
      </c>
      <c r="M45" s="70">
        <v>5.049</v>
      </c>
      <c r="N45" s="69">
        <v>0</v>
      </c>
      <c r="O45" s="71" t="s">
        <v>24</v>
      </c>
      <c r="P45" s="72"/>
    </row>
    <row r="46" ht="30" customHeight="1" spans="1:16">
      <c r="A46" s="55" t="s">
        <v>68</v>
      </c>
      <c r="B46" s="56" t="s">
        <v>96</v>
      </c>
      <c r="C46" s="56"/>
      <c r="D46" s="56"/>
      <c r="E46" s="56" t="s">
        <v>103</v>
      </c>
      <c r="F46" s="56"/>
      <c r="G46" s="56" t="s">
        <v>104</v>
      </c>
      <c r="H46" s="56"/>
      <c r="I46" s="56"/>
      <c r="J46" s="69">
        <v>0</v>
      </c>
      <c r="K46" s="56" t="s">
        <v>105</v>
      </c>
      <c r="L46" s="69">
        <v>1</v>
      </c>
      <c r="M46" s="73">
        <v>1</v>
      </c>
      <c r="N46" s="69">
        <v>1</v>
      </c>
      <c r="O46" s="71" t="s">
        <v>24</v>
      </c>
      <c r="P46" s="72"/>
    </row>
    <row r="47" ht="30" customHeight="1" spans="1:16">
      <c r="A47" s="55" t="s">
        <v>68</v>
      </c>
      <c r="B47" s="56" t="s">
        <v>96</v>
      </c>
      <c r="C47" s="56"/>
      <c r="D47" s="56"/>
      <c r="E47" s="56" t="s">
        <v>106</v>
      </c>
      <c r="F47" s="56"/>
      <c r="G47" s="56" t="s">
        <v>47</v>
      </c>
      <c r="H47" s="56"/>
      <c r="I47" s="56"/>
      <c r="J47" s="69">
        <v>100</v>
      </c>
      <c r="K47" s="56" t="s">
        <v>48</v>
      </c>
      <c r="L47" s="69">
        <v>1</v>
      </c>
      <c r="M47" s="70">
        <v>1</v>
      </c>
      <c r="N47" s="69">
        <v>1</v>
      </c>
      <c r="O47" s="71" t="s">
        <v>24</v>
      </c>
      <c r="P47" s="72"/>
    </row>
    <row r="48" ht="30" customHeight="1" spans="1:16">
      <c r="A48" s="55" t="s">
        <v>68</v>
      </c>
      <c r="B48" s="56" t="s">
        <v>96</v>
      </c>
      <c r="C48" s="56"/>
      <c r="D48" s="56"/>
      <c r="E48" s="56" t="s">
        <v>107</v>
      </c>
      <c r="F48" s="56"/>
      <c r="G48" s="56" t="s">
        <v>108</v>
      </c>
      <c r="H48" s="56"/>
      <c r="I48" s="56"/>
      <c r="J48" s="56" t="s">
        <v>57</v>
      </c>
      <c r="K48" s="56" t="s">
        <v>24</v>
      </c>
      <c r="L48" s="69">
        <v>1</v>
      </c>
      <c r="M48" s="73">
        <v>1</v>
      </c>
      <c r="N48" s="69">
        <v>0.9</v>
      </c>
      <c r="O48" s="71" t="s">
        <v>24</v>
      </c>
      <c r="P48" s="72"/>
    </row>
    <row r="49" ht="30" customHeight="1" spans="1:16">
      <c r="A49" s="55" t="s">
        <v>68</v>
      </c>
      <c r="B49" s="56" t="s">
        <v>96</v>
      </c>
      <c r="C49" s="56"/>
      <c r="D49" s="56"/>
      <c r="E49" s="56" t="s">
        <v>109</v>
      </c>
      <c r="F49" s="56"/>
      <c r="G49" s="56" t="s">
        <v>110</v>
      </c>
      <c r="H49" s="56"/>
      <c r="I49" s="56"/>
      <c r="J49" s="56" t="s">
        <v>57</v>
      </c>
      <c r="K49" s="56" t="s">
        <v>24</v>
      </c>
      <c r="L49" s="69">
        <v>1</v>
      </c>
      <c r="M49" s="73">
        <v>1</v>
      </c>
      <c r="N49" s="69">
        <v>0.9</v>
      </c>
      <c r="O49" s="71" t="s">
        <v>24</v>
      </c>
      <c r="P49" s="72"/>
    </row>
    <row r="50" ht="30" customHeight="1" spans="1:16">
      <c r="A50" s="55" t="s">
        <v>68</v>
      </c>
      <c r="B50" s="56" t="s">
        <v>96</v>
      </c>
      <c r="C50" s="56"/>
      <c r="D50" s="56"/>
      <c r="E50" s="56" t="s">
        <v>111</v>
      </c>
      <c r="F50" s="56"/>
      <c r="G50" s="56" t="s">
        <v>112</v>
      </c>
      <c r="H50" s="56"/>
      <c r="I50" s="56"/>
      <c r="J50" s="56" t="s">
        <v>57</v>
      </c>
      <c r="K50" s="56" t="s">
        <v>24</v>
      </c>
      <c r="L50" s="69">
        <v>1</v>
      </c>
      <c r="M50" s="73">
        <v>1</v>
      </c>
      <c r="N50" s="69">
        <v>0.9</v>
      </c>
      <c r="O50" s="71" t="s">
        <v>24</v>
      </c>
      <c r="P50" s="72"/>
    </row>
    <row r="51" ht="30" customHeight="1" spans="1:16">
      <c r="A51" s="55" t="s">
        <v>68</v>
      </c>
      <c r="B51" s="56" t="s">
        <v>96</v>
      </c>
      <c r="C51" s="56"/>
      <c r="D51" s="56"/>
      <c r="E51" s="56" t="s">
        <v>113</v>
      </c>
      <c r="F51" s="56"/>
      <c r="G51" s="56" t="s">
        <v>100</v>
      </c>
      <c r="H51" s="56"/>
      <c r="I51" s="56"/>
      <c r="J51" s="69">
        <v>99.96</v>
      </c>
      <c r="K51" s="56" t="s">
        <v>48</v>
      </c>
      <c r="L51" s="69">
        <v>1</v>
      </c>
      <c r="M51" s="70">
        <v>1.1107</v>
      </c>
      <c r="N51" s="69">
        <v>0.97</v>
      </c>
      <c r="O51" s="71" t="s">
        <v>24</v>
      </c>
      <c r="P51" s="72"/>
    </row>
    <row r="52" ht="30" customHeight="1" spans="1:16">
      <c r="A52" s="55" t="s">
        <v>68</v>
      </c>
      <c r="B52" s="56" t="s">
        <v>96</v>
      </c>
      <c r="C52" s="56"/>
      <c r="D52" s="56"/>
      <c r="E52" s="56" t="s">
        <v>114</v>
      </c>
      <c r="F52" s="56"/>
      <c r="G52" s="56" t="s">
        <v>100</v>
      </c>
      <c r="H52" s="56"/>
      <c r="I52" s="56"/>
      <c r="J52" s="69">
        <v>90.05</v>
      </c>
      <c r="K52" s="56" t="s">
        <v>48</v>
      </c>
      <c r="L52" s="69">
        <v>1</v>
      </c>
      <c r="M52" s="70">
        <v>1.0006</v>
      </c>
      <c r="N52" s="69">
        <v>1</v>
      </c>
      <c r="O52" s="71" t="s">
        <v>24</v>
      </c>
      <c r="P52" s="72"/>
    </row>
    <row r="53" ht="30" customHeight="1" spans="1:16">
      <c r="A53" s="55" t="s">
        <v>68</v>
      </c>
      <c r="B53" s="56" t="s">
        <v>96</v>
      </c>
      <c r="C53" s="56"/>
      <c r="D53" s="56"/>
      <c r="E53" s="56" t="s">
        <v>115</v>
      </c>
      <c r="F53" s="56"/>
      <c r="G53" s="56" t="s">
        <v>116</v>
      </c>
      <c r="H53" s="56"/>
      <c r="I53" s="56"/>
      <c r="J53" s="56" t="s">
        <v>57</v>
      </c>
      <c r="K53" s="56" t="s">
        <v>24</v>
      </c>
      <c r="L53" s="69">
        <v>1</v>
      </c>
      <c r="M53" s="73">
        <v>1</v>
      </c>
      <c r="N53" s="69">
        <v>0.9</v>
      </c>
      <c r="O53" s="71" t="s">
        <v>24</v>
      </c>
      <c r="P53" s="72"/>
    </row>
    <row r="54" ht="30" customHeight="1" spans="1:16">
      <c r="A54" s="55" t="s">
        <v>68</v>
      </c>
      <c r="B54" s="56" t="s">
        <v>96</v>
      </c>
      <c r="C54" s="56"/>
      <c r="D54" s="56"/>
      <c r="E54" s="56" t="s">
        <v>117</v>
      </c>
      <c r="F54" s="56"/>
      <c r="G54" s="56" t="s">
        <v>118</v>
      </c>
      <c r="H54" s="56"/>
      <c r="I54" s="56"/>
      <c r="J54" s="56" t="s">
        <v>57</v>
      </c>
      <c r="K54" s="56" t="s">
        <v>24</v>
      </c>
      <c r="L54" s="69">
        <v>1</v>
      </c>
      <c r="M54" s="73">
        <v>1</v>
      </c>
      <c r="N54" s="69">
        <v>0.9</v>
      </c>
      <c r="O54" s="71" t="s">
        <v>24</v>
      </c>
      <c r="P54" s="72"/>
    </row>
    <row r="55" ht="30" customHeight="1" spans="1:16">
      <c r="A55" s="55" t="s">
        <v>68</v>
      </c>
      <c r="B55" s="56" t="s">
        <v>96</v>
      </c>
      <c r="C55" s="56"/>
      <c r="D55" s="56"/>
      <c r="E55" s="56" t="s">
        <v>119</v>
      </c>
      <c r="F55" s="56"/>
      <c r="G55" s="56" t="s">
        <v>120</v>
      </c>
      <c r="H55" s="56"/>
      <c r="I55" s="56"/>
      <c r="J55" s="69">
        <v>53.18</v>
      </c>
      <c r="K55" s="56" t="s">
        <v>48</v>
      </c>
      <c r="L55" s="69">
        <v>1</v>
      </c>
      <c r="M55" s="70">
        <v>1.0636</v>
      </c>
      <c r="N55" s="69">
        <v>1</v>
      </c>
      <c r="O55" s="71" t="s">
        <v>24</v>
      </c>
      <c r="P55" s="72"/>
    </row>
    <row r="56" ht="30" customHeight="1" spans="1:16">
      <c r="A56" s="55" t="s">
        <v>68</v>
      </c>
      <c r="B56" s="56" t="s">
        <v>121</v>
      </c>
      <c r="C56" s="56"/>
      <c r="D56" s="56"/>
      <c r="E56" s="56" t="s">
        <v>122</v>
      </c>
      <c r="F56" s="56"/>
      <c r="G56" s="56" t="s">
        <v>123</v>
      </c>
      <c r="H56" s="56"/>
      <c r="I56" s="56"/>
      <c r="J56" s="69">
        <v>5</v>
      </c>
      <c r="K56" s="56" t="s">
        <v>95</v>
      </c>
      <c r="L56" s="56">
        <v>1</v>
      </c>
      <c r="M56" s="70">
        <v>5</v>
      </c>
      <c r="N56" s="69">
        <v>0</v>
      </c>
      <c r="O56" s="71" t="s">
        <v>24</v>
      </c>
      <c r="P56" s="72"/>
    </row>
    <row r="57" ht="30" customHeight="1" spans="1:16">
      <c r="A57" s="55" t="s">
        <v>68</v>
      </c>
      <c r="B57" s="56" t="s">
        <v>121</v>
      </c>
      <c r="C57" s="56"/>
      <c r="D57" s="56"/>
      <c r="E57" s="56" t="s">
        <v>124</v>
      </c>
      <c r="F57" s="56"/>
      <c r="G57" s="56" t="s">
        <v>125</v>
      </c>
      <c r="H57" s="56"/>
      <c r="I57" s="56"/>
      <c r="J57" s="69">
        <v>0</v>
      </c>
      <c r="K57" s="56" t="s">
        <v>126</v>
      </c>
      <c r="L57" s="56">
        <v>2</v>
      </c>
      <c r="M57" s="73">
        <v>1</v>
      </c>
      <c r="N57" s="69">
        <v>2</v>
      </c>
      <c r="O57" s="71" t="s">
        <v>24</v>
      </c>
      <c r="P57" s="72"/>
    </row>
    <row r="58" ht="30" customHeight="1" spans="1:16">
      <c r="A58" s="55" t="s">
        <v>68</v>
      </c>
      <c r="B58" s="56" t="s">
        <v>127</v>
      </c>
      <c r="C58" s="56"/>
      <c r="D58" s="56"/>
      <c r="E58" s="56" t="s">
        <v>128</v>
      </c>
      <c r="F58" s="56"/>
      <c r="G58" s="56" t="s">
        <v>100</v>
      </c>
      <c r="H58" s="56"/>
      <c r="I58" s="56"/>
      <c r="J58" s="69">
        <v>100</v>
      </c>
      <c r="K58" s="56" t="s">
        <v>48</v>
      </c>
      <c r="L58" s="69">
        <v>5</v>
      </c>
      <c r="M58" s="70">
        <v>1.1111</v>
      </c>
      <c r="N58" s="69">
        <v>4.86</v>
      </c>
      <c r="O58" s="71" t="s">
        <v>24</v>
      </c>
      <c r="P58" s="72"/>
    </row>
    <row r="59" ht="30" customHeight="1" spans="1:16">
      <c r="A59" s="55" t="s">
        <v>68</v>
      </c>
      <c r="B59" s="56" t="s">
        <v>127</v>
      </c>
      <c r="C59" s="56"/>
      <c r="D59" s="56"/>
      <c r="E59" s="56" t="s">
        <v>129</v>
      </c>
      <c r="F59" s="56"/>
      <c r="G59" s="56" t="s">
        <v>130</v>
      </c>
      <c r="H59" s="56"/>
      <c r="I59" s="56"/>
      <c r="J59" s="69">
        <v>100</v>
      </c>
      <c r="K59" s="56" t="s">
        <v>48</v>
      </c>
      <c r="L59" s="69">
        <v>5</v>
      </c>
      <c r="M59" s="70">
        <v>1.25</v>
      </c>
      <c r="N59" s="69">
        <v>3.13</v>
      </c>
      <c r="O59" s="71" t="s">
        <v>24</v>
      </c>
      <c r="P59" s="72"/>
    </row>
    <row r="60" ht="30" customHeight="1" spans="1:16">
      <c r="A60" s="55" t="s">
        <v>131</v>
      </c>
      <c r="B60" s="56" t="s">
        <v>132</v>
      </c>
      <c r="C60" s="56"/>
      <c r="D60" s="56"/>
      <c r="E60" s="56" t="s">
        <v>133</v>
      </c>
      <c r="F60" s="56"/>
      <c r="G60" s="56" t="s">
        <v>134</v>
      </c>
      <c r="H60" s="56"/>
      <c r="I60" s="56"/>
      <c r="J60" s="56" t="s">
        <v>57</v>
      </c>
      <c r="K60" s="56" t="s">
        <v>24</v>
      </c>
      <c r="L60" s="69">
        <v>1</v>
      </c>
      <c r="M60" s="73">
        <v>1</v>
      </c>
      <c r="N60" s="69">
        <v>0.9</v>
      </c>
      <c r="O60" s="71" t="s">
        <v>24</v>
      </c>
      <c r="P60" s="72"/>
    </row>
    <row r="61" ht="30" customHeight="1" spans="1:16">
      <c r="A61" s="55" t="s">
        <v>131</v>
      </c>
      <c r="B61" s="56" t="s">
        <v>132</v>
      </c>
      <c r="C61" s="56"/>
      <c r="D61" s="56"/>
      <c r="E61" s="56" t="s">
        <v>135</v>
      </c>
      <c r="F61" s="56"/>
      <c r="G61" s="56" t="s">
        <v>136</v>
      </c>
      <c r="H61" s="56"/>
      <c r="I61" s="56"/>
      <c r="J61" s="56" t="s">
        <v>57</v>
      </c>
      <c r="K61" s="56" t="s">
        <v>24</v>
      </c>
      <c r="L61" s="69">
        <v>1</v>
      </c>
      <c r="M61" s="73">
        <v>1</v>
      </c>
      <c r="N61" s="69">
        <v>0.9</v>
      </c>
      <c r="O61" s="71" t="s">
        <v>24</v>
      </c>
      <c r="P61" s="72"/>
    </row>
    <row r="62" ht="30" customHeight="1" spans="1:16">
      <c r="A62" s="55" t="s">
        <v>131</v>
      </c>
      <c r="B62" s="56" t="s">
        <v>132</v>
      </c>
      <c r="C62" s="56"/>
      <c r="D62" s="56"/>
      <c r="E62" s="56" t="s">
        <v>137</v>
      </c>
      <c r="F62" s="56"/>
      <c r="G62" s="56" t="s">
        <v>136</v>
      </c>
      <c r="H62" s="56"/>
      <c r="I62" s="56"/>
      <c r="J62" s="56" t="s">
        <v>57</v>
      </c>
      <c r="K62" s="56" t="s">
        <v>24</v>
      </c>
      <c r="L62" s="69">
        <v>1</v>
      </c>
      <c r="M62" s="73">
        <v>1</v>
      </c>
      <c r="N62" s="69">
        <v>0.9</v>
      </c>
      <c r="O62" s="71" t="s">
        <v>24</v>
      </c>
      <c r="P62" s="72"/>
    </row>
    <row r="63" ht="30" customHeight="1" spans="1:16">
      <c r="A63" s="55" t="s">
        <v>131</v>
      </c>
      <c r="B63" s="56" t="s">
        <v>132</v>
      </c>
      <c r="C63" s="56"/>
      <c r="D63" s="56"/>
      <c r="E63" s="56" t="s">
        <v>138</v>
      </c>
      <c r="F63" s="56"/>
      <c r="G63" s="56" t="s">
        <v>112</v>
      </c>
      <c r="H63" s="56"/>
      <c r="I63" s="56"/>
      <c r="J63" s="56" t="s">
        <v>57</v>
      </c>
      <c r="K63" s="56" t="s">
        <v>24</v>
      </c>
      <c r="L63" s="69">
        <v>1</v>
      </c>
      <c r="M63" s="73">
        <v>1</v>
      </c>
      <c r="N63" s="69">
        <v>0.9</v>
      </c>
      <c r="O63" s="71" t="s">
        <v>24</v>
      </c>
      <c r="P63" s="72"/>
    </row>
    <row r="64" ht="30" customHeight="1" spans="1:16">
      <c r="A64" s="55" t="s">
        <v>131</v>
      </c>
      <c r="B64" s="56" t="s">
        <v>139</v>
      </c>
      <c r="C64" s="56"/>
      <c r="D64" s="56"/>
      <c r="E64" s="56" t="s">
        <v>140</v>
      </c>
      <c r="F64" s="56"/>
      <c r="G64" s="56" t="s">
        <v>141</v>
      </c>
      <c r="H64" s="56"/>
      <c r="I64" s="56"/>
      <c r="J64" s="56" t="s">
        <v>57</v>
      </c>
      <c r="K64" s="56" t="s">
        <v>24</v>
      </c>
      <c r="L64" s="69">
        <v>1</v>
      </c>
      <c r="M64" s="73">
        <v>1</v>
      </c>
      <c r="N64" s="69">
        <v>0.9</v>
      </c>
      <c r="O64" s="71" t="s">
        <v>24</v>
      </c>
      <c r="P64" s="72"/>
    </row>
    <row r="65" ht="30" customHeight="1" spans="1:16">
      <c r="A65" s="55" t="s">
        <v>131</v>
      </c>
      <c r="B65" s="56" t="s">
        <v>139</v>
      </c>
      <c r="C65" s="56"/>
      <c r="D65" s="56"/>
      <c r="E65" s="56" t="s">
        <v>142</v>
      </c>
      <c r="F65" s="56"/>
      <c r="G65" s="56" t="s">
        <v>118</v>
      </c>
      <c r="H65" s="56"/>
      <c r="I65" s="56"/>
      <c r="J65" s="56" t="s">
        <v>57</v>
      </c>
      <c r="K65" s="56" t="s">
        <v>24</v>
      </c>
      <c r="L65" s="69">
        <v>1</v>
      </c>
      <c r="M65" s="73">
        <v>1</v>
      </c>
      <c r="N65" s="69">
        <v>0.9</v>
      </c>
      <c r="O65" s="71" t="s">
        <v>24</v>
      </c>
      <c r="P65" s="72"/>
    </row>
    <row r="66" ht="30" customHeight="1" spans="1:16">
      <c r="A66" s="55" t="s">
        <v>131</v>
      </c>
      <c r="B66" s="56" t="s">
        <v>143</v>
      </c>
      <c r="C66" s="56"/>
      <c r="D66" s="56"/>
      <c r="E66" s="56" t="s">
        <v>144</v>
      </c>
      <c r="F66" s="56"/>
      <c r="G66" s="56" t="s">
        <v>141</v>
      </c>
      <c r="H66" s="56"/>
      <c r="I66" s="56"/>
      <c r="J66" s="56" t="s">
        <v>57</v>
      </c>
      <c r="K66" s="56" t="s">
        <v>24</v>
      </c>
      <c r="L66" s="69">
        <v>4</v>
      </c>
      <c r="M66" s="73">
        <v>1</v>
      </c>
      <c r="N66" s="69">
        <v>3.6</v>
      </c>
      <c r="O66" s="71" t="s">
        <v>24</v>
      </c>
      <c r="P66" s="72"/>
    </row>
    <row r="67" ht="30" customHeight="1" spans="1:16">
      <c r="A67" s="85" t="s">
        <v>145</v>
      </c>
      <c r="B67" s="85"/>
      <c r="C67" s="85"/>
      <c r="D67" s="85"/>
      <c r="E67" s="85"/>
      <c r="F67" s="85"/>
      <c r="G67" s="85"/>
      <c r="H67" s="85"/>
      <c r="I67" s="85"/>
      <c r="J67" s="85"/>
      <c r="K67" s="85"/>
      <c r="L67" s="86">
        <f>SUM(10,L16:L66)</f>
        <v>100</v>
      </c>
      <c r="M67" s="87"/>
      <c r="N67" s="87">
        <f>SUM(O5,N16:N66)</f>
        <v>90.286651522409</v>
      </c>
      <c r="O67" s="88"/>
      <c r="P67" s="89"/>
    </row>
  </sheetData>
  <mergeCells count="231">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B12"/>
    <mergeCell ref="C12:P12"/>
    <mergeCell ref="A13:B13"/>
    <mergeCell ref="C13:P13"/>
    <mergeCell ref="A14:F14"/>
    <mergeCell ref="B15:D15"/>
    <mergeCell ref="E15:F15"/>
    <mergeCell ref="E16:F16"/>
    <mergeCell ref="G16:I16"/>
    <mergeCell ref="O16:P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B22:D22"/>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E43:F43"/>
    <mergeCell ref="G43:I43"/>
    <mergeCell ref="O43:P43"/>
    <mergeCell ref="E44:F44"/>
    <mergeCell ref="G44:I44"/>
    <mergeCell ref="O44:P44"/>
    <mergeCell ref="E45:F45"/>
    <mergeCell ref="G45:I45"/>
    <mergeCell ref="O45:P45"/>
    <mergeCell ref="E46:F46"/>
    <mergeCell ref="G46:I46"/>
    <mergeCell ref="O46:P46"/>
    <mergeCell ref="E47:F47"/>
    <mergeCell ref="G47:I47"/>
    <mergeCell ref="O47:P47"/>
    <mergeCell ref="E48:F48"/>
    <mergeCell ref="G48:I48"/>
    <mergeCell ref="O48:P48"/>
    <mergeCell ref="E49:F49"/>
    <mergeCell ref="G49:I49"/>
    <mergeCell ref="O49:P49"/>
    <mergeCell ref="E50:F50"/>
    <mergeCell ref="G50:I50"/>
    <mergeCell ref="O50:P50"/>
    <mergeCell ref="E51:F51"/>
    <mergeCell ref="G51:I51"/>
    <mergeCell ref="O51:P51"/>
    <mergeCell ref="E52:F52"/>
    <mergeCell ref="G52:I52"/>
    <mergeCell ref="O52:P52"/>
    <mergeCell ref="E53:F53"/>
    <mergeCell ref="G53:I53"/>
    <mergeCell ref="O53:P53"/>
    <mergeCell ref="E54:F54"/>
    <mergeCell ref="G54:I54"/>
    <mergeCell ref="O54:P54"/>
    <mergeCell ref="E55:F55"/>
    <mergeCell ref="G55:I55"/>
    <mergeCell ref="O55:P55"/>
    <mergeCell ref="E56:F56"/>
    <mergeCell ref="G56:I56"/>
    <mergeCell ref="O56:P56"/>
    <mergeCell ref="E57:F57"/>
    <mergeCell ref="G57:I57"/>
    <mergeCell ref="O57:P57"/>
    <mergeCell ref="E58:F58"/>
    <mergeCell ref="G58:I58"/>
    <mergeCell ref="O58:P58"/>
    <mergeCell ref="E59:F59"/>
    <mergeCell ref="G59:I59"/>
    <mergeCell ref="O59:P59"/>
    <mergeCell ref="E60:F60"/>
    <mergeCell ref="G60:I60"/>
    <mergeCell ref="O60:P60"/>
    <mergeCell ref="E61:F61"/>
    <mergeCell ref="G61:I61"/>
    <mergeCell ref="O61:P61"/>
    <mergeCell ref="E62:F62"/>
    <mergeCell ref="G62:I62"/>
    <mergeCell ref="O62:P62"/>
    <mergeCell ref="E63:F63"/>
    <mergeCell ref="G63:I63"/>
    <mergeCell ref="O63:P63"/>
    <mergeCell ref="E64:F64"/>
    <mergeCell ref="G64:I64"/>
    <mergeCell ref="O64:P64"/>
    <mergeCell ref="E65:F65"/>
    <mergeCell ref="G65:I65"/>
    <mergeCell ref="O65:P65"/>
    <mergeCell ref="B66:D66"/>
    <mergeCell ref="E66:F66"/>
    <mergeCell ref="G66:I66"/>
    <mergeCell ref="O66:P66"/>
    <mergeCell ref="A67:J67"/>
    <mergeCell ref="O67:P67"/>
    <mergeCell ref="A16:A25"/>
    <mergeCell ref="A26:A59"/>
    <mergeCell ref="A60:A66"/>
    <mergeCell ref="J14:J15"/>
    <mergeCell ref="K14:K15"/>
    <mergeCell ref="L14:L15"/>
    <mergeCell ref="M14:M15"/>
    <mergeCell ref="N14:N15"/>
    <mergeCell ref="A5:B11"/>
    <mergeCell ref="G14:I15"/>
    <mergeCell ref="O14:P15"/>
    <mergeCell ref="B16:D19"/>
    <mergeCell ref="B20:D21"/>
    <mergeCell ref="B26:D42"/>
    <mergeCell ref="B43:D55"/>
    <mergeCell ref="B56:D57"/>
    <mergeCell ref="B58:D59"/>
    <mergeCell ref="B60:D63"/>
    <mergeCell ref="B64:D6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A7" sqref="A7"/>
    </sheetView>
  </sheetViews>
  <sheetFormatPr defaultColWidth="9" defaultRowHeight="13.5" outlineLevelRow="7"/>
  <cols>
    <col min="1" max="1" width="7.375" customWidth="1"/>
    <col min="2" max="2" width="36.875" customWidth="1"/>
    <col min="3" max="3" width="16.5" customWidth="1"/>
    <col min="4" max="4" width="11.375" customWidth="1"/>
    <col min="5" max="5" width="13.5" customWidth="1"/>
    <col min="6" max="6" width="12.625" customWidth="1"/>
    <col min="7" max="10" width="11.375" customWidth="1"/>
    <col min="11" max="11" width="22.375" customWidth="1"/>
  </cols>
  <sheetData>
    <row r="1" ht="30" customHeight="1" spans="1:11">
      <c r="A1" s="20" t="s">
        <v>146</v>
      </c>
      <c r="B1" s="20"/>
      <c r="C1" s="20"/>
      <c r="D1" s="20"/>
      <c r="E1" s="20"/>
      <c r="F1" s="20"/>
      <c r="G1" s="20"/>
      <c r="H1" s="20"/>
      <c r="I1" s="20"/>
      <c r="J1" s="20"/>
      <c r="K1" s="20"/>
    </row>
    <row r="2" ht="30" customHeight="1" spans="1:11">
      <c r="A2" s="21" t="s">
        <v>147</v>
      </c>
      <c r="B2" s="22" t="s">
        <v>148</v>
      </c>
      <c r="C2" s="23" t="s">
        <v>149</v>
      </c>
      <c r="D2" s="22" t="s">
        <v>150</v>
      </c>
      <c r="E2" s="22"/>
      <c r="F2" s="22"/>
      <c r="G2" s="22"/>
      <c r="H2" s="22"/>
      <c r="I2" s="22"/>
      <c r="J2" s="21" t="s">
        <v>151</v>
      </c>
      <c r="K2" s="21" t="s">
        <v>152</v>
      </c>
    </row>
    <row r="3" ht="30" customHeight="1" spans="1:11">
      <c r="A3" s="24"/>
      <c r="B3" s="22"/>
      <c r="C3" s="23"/>
      <c r="D3" s="22" t="s">
        <v>153</v>
      </c>
      <c r="E3" s="22"/>
      <c r="F3" s="22"/>
      <c r="G3" s="22"/>
      <c r="H3" s="22" t="s">
        <v>154</v>
      </c>
      <c r="I3" s="22" t="s">
        <v>155</v>
      </c>
      <c r="J3" s="24"/>
      <c r="K3" s="24"/>
    </row>
    <row r="4" ht="30" customHeight="1" spans="1:11">
      <c r="A4" s="25"/>
      <c r="B4" s="22"/>
      <c r="C4" s="23"/>
      <c r="D4" s="23" t="s">
        <v>156</v>
      </c>
      <c r="E4" s="22" t="s">
        <v>157</v>
      </c>
      <c r="F4" s="22" t="s">
        <v>158</v>
      </c>
      <c r="G4" s="22" t="s">
        <v>159</v>
      </c>
      <c r="H4" s="22"/>
      <c r="I4" s="23"/>
      <c r="J4" s="25"/>
      <c r="K4" s="24"/>
    </row>
    <row r="5" ht="30" customHeight="1" spans="1:11">
      <c r="A5" s="23">
        <v>1</v>
      </c>
      <c r="B5" s="22" t="s">
        <v>160</v>
      </c>
      <c r="C5" s="26" t="s">
        <v>161</v>
      </c>
      <c r="D5" s="27">
        <v>40</v>
      </c>
      <c r="E5" s="27">
        <v>40</v>
      </c>
      <c r="F5" s="27">
        <v>0</v>
      </c>
      <c r="G5" s="27">
        <v>0</v>
      </c>
      <c r="H5" s="27">
        <v>40</v>
      </c>
      <c r="I5" s="34">
        <f>H5/D5</f>
        <v>1</v>
      </c>
      <c r="J5" s="27">
        <v>97.04</v>
      </c>
      <c r="K5" s="35"/>
    </row>
    <row r="6" ht="30" customHeight="1" spans="1:11">
      <c r="A6" s="23">
        <v>2</v>
      </c>
      <c r="B6" s="28" t="s">
        <v>162</v>
      </c>
      <c r="C6" s="29"/>
      <c r="D6" s="27">
        <v>110</v>
      </c>
      <c r="E6" s="27">
        <v>110</v>
      </c>
      <c r="F6" s="27">
        <v>0</v>
      </c>
      <c r="G6" s="27">
        <v>0</v>
      </c>
      <c r="H6" s="27">
        <v>109.8</v>
      </c>
      <c r="I6" s="34">
        <f>H6/D6</f>
        <v>0.998181818181818</v>
      </c>
      <c r="J6" s="27">
        <v>95.98</v>
      </c>
      <c r="K6" s="36"/>
    </row>
    <row r="7" ht="30" customHeight="1" spans="1:11">
      <c r="A7" s="23">
        <v>3</v>
      </c>
      <c r="B7" s="28" t="s">
        <v>163</v>
      </c>
      <c r="C7" s="29"/>
      <c r="D7" s="27">
        <v>80</v>
      </c>
      <c r="E7" s="27">
        <v>80</v>
      </c>
      <c r="F7" s="27">
        <v>0</v>
      </c>
      <c r="G7" s="27">
        <v>0</v>
      </c>
      <c r="H7" s="27">
        <v>0</v>
      </c>
      <c r="I7" s="34">
        <f>H7/D7</f>
        <v>0</v>
      </c>
      <c r="J7" s="27" t="s">
        <v>164</v>
      </c>
      <c r="K7" s="23" t="s">
        <v>165</v>
      </c>
    </row>
    <row r="8" ht="30" customHeight="1" spans="1:11">
      <c r="A8" s="30" t="s">
        <v>166</v>
      </c>
      <c r="B8" s="31"/>
      <c r="C8" s="32"/>
      <c r="D8" s="33">
        <f>SUM(D5:D7)</f>
        <v>230</v>
      </c>
      <c r="E8" s="33">
        <f>SUM(E5:E7)</f>
        <v>230</v>
      </c>
      <c r="F8" s="33">
        <f>SUM(F5:F7)</f>
        <v>0</v>
      </c>
      <c r="G8" s="33">
        <f>SUM(G5:G7)</f>
        <v>0</v>
      </c>
      <c r="H8" s="33">
        <f>SUM(H5:H7)</f>
        <v>149.8</v>
      </c>
      <c r="I8" s="37">
        <f>H8/D8</f>
        <v>0.651304347826087</v>
      </c>
      <c r="J8" s="35"/>
      <c r="K8" s="35"/>
    </row>
  </sheetData>
  <mergeCells count="12">
    <mergeCell ref="A1:K1"/>
    <mergeCell ref="D2:I2"/>
    <mergeCell ref="D3:G3"/>
    <mergeCell ref="A8:C8"/>
    <mergeCell ref="A2:A4"/>
    <mergeCell ref="B2:B4"/>
    <mergeCell ref="C2:C4"/>
    <mergeCell ref="C5:C7"/>
    <mergeCell ref="H3:H4"/>
    <mergeCell ref="I3:I4"/>
    <mergeCell ref="J2:J4"/>
    <mergeCell ref="K2:K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C3" sqref="C3:N4"/>
    </sheetView>
  </sheetViews>
  <sheetFormatPr defaultColWidth="9" defaultRowHeight="13.5"/>
  <cols>
    <col min="9" max="9" width="13.625" customWidth="1"/>
    <col min="14" max="14" width="12.5" customWidth="1"/>
  </cols>
  <sheetData>
    <row r="1" ht="30" customHeight="1" spans="1:14">
      <c r="A1" s="1" t="s">
        <v>167</v>
      </c>
      <c r="B1" s="1"/>
      <c r="C1" s="1"/>
      <c r="D1" s="1"/>
      <c r="E1" s="1"/>
      <c r="F1" s="1"/>
      <c r="G1" s="1"/>
      <c r="H1" s="1"/>
      <c r="I1" s="1"/>
      <c r="J1" s="1"/>
      <c r="K1" s="1"/>
      <c r="L1" s="1"/>
      <c r="M1" s="1"/>
      <c r="N1" s="1"/>
    </row>
    <row r="2" ht="30" customHeight="1" spans="1:14">
      <c r="A2" s="2" t="s">
        <v>13</v>
      </c>
      <c r="B2" s="2"/>
      <c r="C2" s="2"/>
      <c r="D2" s="2"/>
      <c r="E2" s="2"/>
      <c r="F2" s="2"/>
      <c r="G2" s="2"/>
      <c r="H2" s="2"/>
      <c r="I2" s="2"/>
      <c r="J2" s="2"/>
      <c r="K2" s="2"/>
      <c r="L2" s="2"/>
      <c r="M2" s="2"/>
      <c r="N2" s="2"/>
    </row>
    <row r="3" ht="30" customHeight="1" spans="1:14">
      <c r="A3" s="3" t="s">
        <v>148</v>
      </c>
      <c r="B3" s="3"/>
      <c r="C3" s="3" t="s">
        <v>160</v>
      </c>
      <c r="D3" s="3"/>
      <c r="E3" s="3"/>
      <c r="F3" s="3"/>
      <c r="G3" s="3"/>
      <c r="H3" s="3"/>
      <c r="I3" s="3"/>
      <c r="J3" s="3"/>
      <c r="K3" s="3"/>
      <c r="L3" s="3"/>
      <c r="M3" s="3"/>
      <c r="N3" s="3"/>
    </row>
    <row r="4" ht="30" customHeight="1" spans="1:14">
      <c r="A4" s="3" t="s">
        <v>149</v>
      </c>
      <c r="B4" s="3"/>
      <c r="C4" s="3" t="s">
        <v>168</v>
      </c>
      <c r="D4" s="3"/>
      <c r="E4" s="3"/>
      <c r="F4" s="3"/>
      <c r="G4" s="3"/>
      <c r="H4" s="3"/>
      <c r="I4" s="3" t="s">
        <v>169</v>
      </c>
      <c r="J4" s="3"/>
      <c r="K4" s="3" t="s">
        <v>15</v>
      </c>
      <c r="L4" s="3"/>
      <c r="M4" s="3"/>
      <c r="N4" s="3"/>
    </row>
    <row r="5" ht="30" customHeight="1" spans="1:14">
      <c r="A5" s="3"/>
      <c r="B5" s="3"/>
      <c r="C5" s="3"/>
      <c r="D5" s="3"/>
      <c r="E5" s="3" t="s">
        <v>16</v>
      </c>
      <c r="F5" s="3"/>
      <c r="G5" s="3" t="s">
        <v>17</v>
      </c>
      <c r="H5" s="3"/>
      <c r="I5" s="3" t="s">
        <v>18</v>
      </c>
      <c r="J5" s="3"/>
      <c r="K5" s="3" t="s">
        <v>39</v>
      </c>
      <c r="L5" s="3" t="s">
        <v>170</v>
      </c>
      <c r="M5" s="4" t="s">
        <v>20</v>
      </c>
      <c r="N5" s="4"/>
    </row>
    <row r="6" ht="30" customHeight="1" spans="1:14">
      <c r="A6" s="4" t="s">
        <v>171</v>
      </c>
      <c r="B6" s="4"/>
      <c r="C6" s="3" t="s">
        <v>172</v>
      </c>
      <c r="D6" s="3"/>
      <c r="E6" s="16">
        <f>E7+E8+E9</f>
        <v>400000</v>
      </c>
      <c r="F6" s="16"/>
      <c r="G6" s="16">
        <f>G7+G8+G9</f>
        <v>400000</v>
      </c>
      <c r="H6" s="16"/>
      <c r="I6" s="16">
        <f>I7+I8+I9</f>
        <v>400000</v>
      </c>
      <c r="J6" s="16"/>
      <c r="K6" s="17">
        <v>10</v>
      </c>
      <c r="L6" s="18">
        <f>I6/G6</f>
        <v>1</v>
      </c>
      <c r="M6" s="11">
        <f>K6*L6</f>
        <v>10</v>
      </c>
      <c r="N6" s="9"/>
    </row>
    <row r="7" ht="30" customHeight="1" spans="1:14">
      <c r="A7" s="4" t="s">
        <v>171</v>
      </c>
      <c r="B7" s="4"/>
      <c r="C7" s="3" t="s">
        <v>173</v>
      </c>
      <c r="D7" s="3"/>
      <c r="E7" s="16">
        <v>400000</v>
      </c>
      <c r="F7" s="16"/>
      <c r="G7" s="16">
        <v>400000</v>
      </c>
      <c r="H7" s="16"/>
      <c r="I7" s="16">
        <v>400000</v>
      </c>
      <c r="J7" s="16"/>
      <c r="K7" s="3" t="s">
        <v>164</v>
      </c>
      <c r="L7" s="18">
        <f>I7/G7</f>
        <v>1</v>
      </c>
      <c r="M7" s="11">
        <v>10</v>
      </c>
      <c r="N7" s="9"/>
    </row>
    <row r="8" ht="30" customHeight="1" spans="1:14">
      <c r="A8" s="4" t="s">
        <v>171</v>
      </c>
      <c r="B8" s="4"/>
      <c r="C8" s="3" t="s">
        <v>158</v>
      </c>
      <c r="D8" s="3"/>
      <c r="E8" s="16">
        <v>0</v>
      </c>
      <c r="F8" s="16"/>
      <c r="G8" s="16">
        <v>0</v>
      </c>
      <c r="H8" s="16"/>
      <c r="I8" s="16">
        <v>0</v>
      </c>
      <c r="J8" s="16"/>
      <c r="K8" s="3" t="s">
        <v>164</v>
      </c>
      <c r="L8" s="17">
        <v>0</v>
      </c>
      <c r="M8" s="11">
        <v>0</v>
      </c>
      <c r="N8" s="9"/>
    </row>
    <row r="9" ht="30" customHeight="1" spans="1:14">
      <c r="A9" s="4" t="s">
        <v>171</v>
      </c>
      <c r="B9" s="4"/>
      <c r="C9" s="3" t="s">
        <v>159</v>
      </c>
      <c r="D9" s="3"/>
      <c r="E9" s="16">
        <v>0</v>
      </c>
      <c r="F9" s="16"/>
      <c r="G9" s="16">
        <v>0</v>
      </c>
      <c r="H9" s="16"/>
      <c r="I9" s="16">
        <v>0</v>
      </c>
      <c r="J9" s="16"/>
      <c r="K9" s="3" t="s">
        <v>164</v>
      </c>
      <c r="L9" s="17">
        <v>0</v>
      </c>
      <c r="M9" s="11">
        <v>0</v>
      </c>
      <c r="N9" s="9"/>
    </row>
    <row r="10" ht="30" customHeight="1" spans="1:14">
      <c r="A10" s="4" t="s">
        <v>21</v>
      </c>
      <c r="B10" s="4"/>
      <c r="C10" s="4" t="s">
        <v>174</v>
      </c>
      <c r="D10" s="4"/>
      <c r="E10" s="4"/>
      <c r="F10" s="4"/>
      <c r="G10" s="4"/>
      <c r="H10" s="4"/>
      <c r="I10" s="4"/>
      <c r="J10" s="4"/>
      <c r="K10" s="4"/>
      <c r="L10" s="4"/>
      <c r="M10" s="4"/>
      <c r="N10" s="4"/>
    </row>
    <row r="11" ht="30" customHeight="1" spans="1:14">
      <c r="A11" s="3" t="s">
        <v>175</v>
      </c>
      <c r="B11" s="3"/>
      <c r="C11" s="3" t="s">
        <v>31</v>
      </c>
      <c r="D11" s="3"/>
      <c r="E11" s="3"/>
      <c r="F11" s="3"/>
      <c r="G11" s="3"/>
      <c r="H11" s="3"/>
      <c r="I11" s="3" t="s">
        <v>33</v>
      </c>
      <c r="J11" s="3"/>
      <c r="K11" s="3"/>
      <c r="L11" s="3"/>
      <c r="M11" s="3"/>
      <c r="N11" s="3"/>
    </row>
    <row r="12" ht="113" customHeight="1" spans="1:14">
      <c r="A12" s="3"/>
      <c r="B12" s="3"/>
      <c r="C12" s="5" t="s">
        <v>176</v>
      </c>
      <c r="D12" s="5"/>
      <c r="E12" s="5"/>
      <c r="F12" s="5"/>
      <c r="G12" s="5"/>
      <c r="H12" s="5"/>
      <c r="I12" s="5" t="s">
        <v>177</v>
      </c>
      <c r="J12" s="5"/>
      <c r="K12" s="5"/>
      <c r="L12" s="5"/>
      <c r="M12" s="5"/>
      <c r="N12" s="5"/>
    </row>
    <row r="13" ht="30" customHeight="1" spans="1:14">
      <c r="A13" s="3"/>
      <c r="B13" s="3" t="s">
        <v>41</v>
      </c>
      <c r="C13" s="3"/>
      <c r="D13" s="3" t="s">
        <v>42</v>
      </c>
      <c r="E13" s="3"/>
      <c r="F13" s="3" t="s">
        <v>43</v>
      </c>
      <c r="G13" s="3"/>
      <c r="H13" s="3" t="s">
        <v>178</v>
      </c>
      <c r="I13" s="3" t="s">
        <v>37</v>
      </c>
      <c r="J13" s="3" t="s">
        <v>39</v>
      </c>
      <c r="K13" s="3" t="s">
        <v>38</v>
      </c>
      <c r="L13" s="3" t="s">
        <v>40</v>
      </c>
      <c r="M13" s="4" t="s">
        <v>20</v>
      </c>
      <c r="N13" s="4" t="s">
        <v>21</v>
      </c>
    </row>
    <row r="14" ht="30" customHeight="1" spans="1:14">
      <c r="A14" s="6" t="s">
        <v>179</v>
      </c>
      <c r="B14" s="4" t="s">
        <v>180</v>
      </c>
      <c r="C14" s="4"/>
      <c r="D14" s="4" t="s">
        <v>181</v>
      </c>
      <c r="E14" s="4"/>
      <c r="F14" s="4" t="s">
        <v>182</v>
      </c>
      <c r="G14" s="4"/>
      <c r="H14" s="4" t="s">
        <v>183</v>
      </c>
      <c r="I14" s="11">
        <v>40</v>
      </c>
      <c r="J14" s="11">
        <v>20</v>
      </c>
      <c r="K14" s="4" t="s">
        <v>184</v>
      </c>
      <c r="L14" s="12">
        <v>1</v>
      </c>
      <c r="M14" s="11">
        <v>20</v>
      </c>
      <c r="N14" s="4" t="s">
        <v>24</v>
      </c>
    </row>
    <row r="15" ht="30" customHeight="1" spans="1:14">
      <c r="A15" s="6" t="s">
        <v>179</v>
      </c>
      <c r="B15" s="4" t="s">
        <v>185</v>
      </c>
      <c r="C15" s="4"/>
      <c r="D15" s="4" t="s">
        <v>186</v>
      </c>
      <c r="E15" s="4"/>
      <c r="F15" s="4" t="s">
        <v>187</v>
      </c>
      <c r="G15" s="4"/>
      <c r="H15" s="4" t="s">
        <v>47</v>
      </c>
      <c r="I15" s="11">
        <v>100</v>
      </c>
      <c r="J15" s="11">
        <v>3</v>
      </c>
      <c r="K15" s="4" t="s">
        <v>48</v>
      </c>
      <c r="L15" s="12">
        <v>1</v>
      </c>
      <c r="M15" s="11">
        <v>3</v>
      </c>
      <c r="N15" s="4" t="s">
        <v>24</v>
      </c>
    </row>
    <row r="16" ht="30" customHeight="1" spans="1:14">
      <c r="A16" s="6" t="s">
        <v>179</v>
      </c>
      <c r="B16" s="4" t="s">
        <v>185</v>
      </c>
      <c r="C16" s="4"/>
      <c r="D16" s="4" t="s">
        <v>186</v>
      </c>
      <c r="E16" s="4"/>
      <c r="F16" s="4" t="s">
        <v>188</v>
      </c>
      <c r="G16" s="4"/>
      <c r="H16" s="4" t="s">
        <v>189</v>
      </c>
      <c r="I16" s="11">
        <v>4596</v>
      </c>
      <c r="J16" s="11">
        <v>3</v>
      </c>
      <c r="K16" s="4" t="s">
        <v>190</v>
      </c>
      <c r="L16" s="12">
        <v>1</v>
      </c>
      <c r="M16" s="11">
        <v>3</v>
      </c>
      <c r="N16" s="4" t="s">
        <v>24</v>
      </c>
    </row>
    <row r="17" ht="30" customHeight="1" spans="1:14">
      <c r="A17" s="6" t="s">
        <v>179</v>
      </c>
      <c r="B17" s="4" t="s">
        <v>185</v>
      </c>
      <c r="C17" s="4"/>
      <c r="D17" s="4" t="s">
        <v>186</v>
      </c>
      <c r="E17" s="4"/>
      <c r="F17" s="4" t="s">
        <v>89</v>
      </c>
      <c r="G17" s="4"/>
      <c r="H17" s="4" t="s">
        <v>90</v>
      </c>
      <c r="I17" s="11">
        <v>5</v>
      </c>
      <c r="J17" s="11">
        <v>3</v>
      </c>
      <c r="K17" s="4" t="s">
        <v>91</v>
      </c>
      <c r="L17" s="12">
        <v>1</v>
      </c>
      <c r="M17" s="11">
        <v>3</v>
      </c>
      <c r="N17" s="4" t="s">
        <v>24</v>
      </c>
    </row>
    <row r="18" ht="30" customHeight="1" spans="1:14">
      <c r="A18" s="6" t="s">
        <v>179</v>
      </c>
      <c r="B18" s="4" t="s">
        <v>185</v>
      </c>
      <c r="C18" s="4"/>
      <c r="D18" s="4" t="s">
        <v>186</v>
      </c>
      <c r="E18" s="4"/>
      <c r="F18" s="4" t="s">
        <v>81</v>
      </c>
      <c r="G18" s="4"/>
      <c r="H18" s="4" t="s">
        <v>100</v>
      </c>
      <c r="I18" s="11">
        <v>100</v>
      </c>
      <c r="J18" s="11">
        <v>3</v>
      </c>
      <c r="K18" s="4" t="s">
        <v>48</v>
      </c>
      <c r="L18" s="12">
        <v>1.1111</v>
      </c>
      <c r="M18" s="11">
        <v>2.92</v>
      </c>
      <c r="N18" s="4" t="s">
        <v>24</v>
      </c>
    </row>
    <row r="19" ht="30" customHeight="1" spans="1:14">
      <c r="A19" s="6" t="s">
        <v>179</v>
      </c>
      <c r="B19" s="4" t="s">
        <v>185</v>
      </c>
      <c r="C19" s="4"/>
      <c r="D19" s="4" t="s">
        <v>191</v>
      </c>
      <c r="E19" s="4"/>
      <c r="F19" s="4" t="s">
        <v>192</v>
      </c>
      <c r="G19" s="4"/>
      <c r="H19" s="4" t="s">
        <v>47</v>
      </c>
      <c r="I19" s="11">
        <v>100</v>
      </c>
      <c r="J19" s="11">
        <v>3</v>
      </c>
      <c r="K19" s="4" t="s">
        <v>48</v>
      </c>
      <c r="L19" s="12">
        <v>1</v>
      </c>
      <c r="M19" s="11">
        <v>3</v>
      </c>
      <c r="N19" s="4" t="s">
        <v>24</v>
      </c>
    </row>
    <row r="20" ht="30" customHeight="1" spans="1:14">
      <c r="A20" s="6" t="s">
        <v>179</v>
      </c>
      <c r="B20" s="4" t="s">
        <v>185</v>
      </c>
      <c r="C20" s="4"/>
      <c r="D20" s="4" t="s">
        <v>191</v>
      </c>
      <c r="E20" s="4"/>
      <c r="F20" s="4" t="s">
        <v>193</v>
      </c>
      <c r="G20" s="4"/>
      <c r="H20" s="4" t="s">
        <v>47</v>
      </c>
      <c r="I20" s="11">
        <v>100</v>
      </c>
      <c r="J20" s="11">
        <v>3</v>
      </c>
      <c r="K20" s="4" t="s">
        <v>48</v>
      </c>
      <c r="L20" s="12">
        <v>1</v>
      </c>
      <c r="M20" s="11">
        <v>3</v>
      </c>
      <c r="N20" s="4" t="s">
        <v>24</v>
      </c>
    </row>
    <row r="21" ht="30" customHeight="1" spans="1:14">
      <c r="A21" s="6" t="s">
        <v>179</v>
      </c>
      <c r="B21" s="4" t="s">
        <v>185</v>
      </c>
      <c r="C21" s="4"/>
      <c r="D21" s="4" t="s">
        <v>191</v>
      </c>
      <c r="E21" s="4"/>
      <c r="F21" s="4" t="s">
        <v>194</v>
      </c>
      <c r="G21" s="4"/>
      <c r="H21" s="4" t="s">
        <v>47</v>
      </c>
      <c r="I21" s="11">
        <v>100</v>
      </c>
      <c r="J21" s="11">
        <v>3</v>
      </c>
      <c r="K21" s="4" t="s">
        <v>48</v>
      </c>
      <c r="L21" s="12">
        <v>1</v>
      </c>
      <c r="M21" s="11">
        <v>3</v>
      </c>
      <c r="N21" s="4" t="s">
        <v>24</v>
      </c>
    </row>
    <row r="22" ht="30" customHeight="1" spans="1:14">
      <c r="A22" s="6" t="s">
        <v>179</v>
      </c>
      <c r="B22" s="4" t="s">
        <v>185</v>
      </c>
      <c r="C22" s="4"/>
      <c r="D22" s="4" t="s">
        <v>191</v>
      </c>
      <c r="E22" s="4"/>
      <c r="F22" s="4" t="s">
        <v>195</v>
      </c>
      <c r="G22" s="4"/>
      <c r="H22" s="4" t="s">
        <v>47</v>
      </c>
      <c r="I22" s="11">
        <v>100</v>
      </c>
      <c r="J22" s="11">
        <v>3</v>
      </c>
      <c r="K22" s="4" t="s">
        <v>48</v>
      </c>
      <c r="L22" s="12">
        <v>1</v>
      </c>
      <c r="M22" s="11">
        <v>3</v>
      </c>
      <c r="N22" s="4" t="s">
        <v>24</v>
      </c>
    </row>
    <row r="23" ht="30" customHeight="1" spans="1:14">
      <c r="A23" s="6" t="s">
        <v>179</v>
      </c>
      <c r="B23" s="4" t="s">
        <v>185</v>
      </c>
      <c r="C23" s="4"/>
      <c r="D23" s="4" t="s">
        <v>196</v>
      </c>
      <c r="E23" s="4"/>
      <c r="F23" s="4" t="s">
        <v>197</v>
      </c>
      <c r="G23" s="4"/>
      <c r="H23" s="4" t="s">
        <v>74</v>
      </c>
      <c r="I23" s="4" t="s">
        <v>57</v>
      </c>
      <c r="J23" s="11">
        <v>3</v>
      </c>
      <c r="K23" s="4" t="s">
        <v>24</v>
      </c>
      <c r="L23" s="13">
        <v>1</v>
      </c>
      <c r="M23" s="11">
        <v>2.7</v>
      </c>
      <c r="N23" s="4" t="s">
        <v>24</v>
      </c>
    </row>
    <row r="24" ht="30" customHeight="1" spans="1:14">
      <c r="A24" s="6" t="s">
        <v>179</v>
      </c>
      <c r="B24" s="4" t="s">
        <v>185</v>
      </c>
      <c r="C24" s="4"/>
      <c r="D24" s="4" t="s">
        <v>196</v>
      </c>
      <c r="E24" s="4"/>
      <c r="F24" s="4" t="s">
        <v>198</v>
      </c>
      <c r="G24" s="4"/>
      <c r="H24" s="4" t="s">
        <v>74</v>
      </c>
      <c r="I24" s="4" t="s">
        <v>57</v>
      </c>
      <c r="J24" s="11">
        <v>3</v>
      </c>
      <c r="K24" s="4" t="s">
        <v>24</v>
      </c>
      <c r="L24" s="13">
        <v>1</v>
      </c>
      <c r="M24" s="11">
        <v>2.7</v>
      </c>
      <c r="N24" s="4" t="s">
        <v>24</v>
      </c>
    </row>
    <row r="25" ht="30" customHeight="1" spans="1:14">
      <c r="A25" s="6" t="s">
        <v>179</v>
      </c>
      <c r="B25" s="4" t="s">
        <v>185</v>
      </c>
      <c r="C25" s="4"/>
      <c r="D25" s="4" t="s">
        <v>196</v>
      </c>
      <c r="E25" s="4"/>
      <c r="F25" s="4" t="s">
        <v>199</v>
      </c>
      <c r="G25" s="4"/>
      <c r="H25" s="4" t="s">
        <v>74</v>
      </c>
      <c r="I25" s="4" t="s">
        <v>57</v>
      </c>
      <c r="J25" s="11">
        <v>7</v>
      </c>
      <c r="K25" s="4" t="s">
        <v>24</v>
      </c>
      <c r="L25" s="13">
        <v>1</v>
      </c>
      <c r="M25" s="11">
        <v>6.3</v>
      </c>
      <c r="N25" s="4" t="s">
        <v>24</v>
      </c>
    </row>
    <row r="26" ht="30" customHeight="1" spans="1:14">
      <c r="A26" s="6" t="s">
        <v>179</v>
      </c>
      <c r="B26" s="4" t="s">
        <v>185</v>
      </c>
      <c r="C26" s="4"/>
      <c r="D26" s="4" t="s">
        <v>196</v>
      </c>
      <c r="E26" s="4"/>
      <c r="F26" s="4" t="s">
        <v>200</v>
      </c>
      <c r="G26" s="4"/>
      <c r="H26" s="4" t="s">
        <v>74</v>
      </c>
      <c r="I26" s="4" t="s">
        <v>57</v>
      </c>
      <c r="J26" s="11">
        <v>3</v>
      </c>
      <c r="K26" s="4" t="s">
        <v>24</v>
      </c>
      <c r="L26" s="13">
        <v>1</v>
      </c>
      <c r="M26" s="11">
        <v>2.7</v>
      </c>
      <c r="N26" s="4" t="s">
        <v>24</v>
      </c>
    </row>
    <row r="27" ht="30" customHeight="1" spans="1:14">
      <c r="A27" s="6" t="s">
        <v>179</v>
      </c>
      <c r="B27" s="4" t="s">
        <v>201</v>
      </c>
      <c r="C27" s="4"/>
      <c r="D27" s="4" t="s">
        <v>202</v>
      </c>
      <c r="E27" s="4"/>
      <c r="F27" s="4" t="s">
        <v>203</v>
      </c>
      <c r="G27" s="4"/>
      <c r="H27" s="4" t="s">
        <v>104</v>
      </c>
      <c r="I27" s="11">
        <v>0</v>
      </c>
      <c r="J27" s="11">
        <v>5</v>
      </c>
      <c r="K27" s="4" t="s">
        <v>105</v>
      </c>
      <c r="L27" s="13">
        <v>1</v>
      </c>
      <c r="M27" s="11">
        <v>5</v>
      </c>
      <c r="N27" s="4" t="s">
        <v>24</v>
      </c>
    </row>
    <row r="28" ht="30" customHeight="1" spans="1:14">
      <c r="A28" s="6" t="s">
        <v>179</v>
      </c>
      <c r="B28" s="4" t="s">
        <v>201</v>
      </c>
      <c r="C28" s="4"/>
      <c r="D28" s="4" t="s">
        <v>202</v>
      </c>
      <c r="E28" s="4"/>
      <c r="F28" s="4" t="s">
        <v>204</v>
      </c>
      <c r="G28" s="4"/>
      <c r="H28" s="4" t="s">
        <v>112</v>
      </c>
      <c r="I28" s="4" t="s">
        <v>57</v>
      </c>
      <c r="J28" s="11">
        <v>5</v>
      </c>
      <c r="K28" s="4" t="s">
        <v>24</v>
      </c>
      <c r="L28" s="13">
        <v>1</v>
      </c>
      <c r="M28" s="11">
        <v>4.5</v>
      </c>
      <c r="N28" s="4" t="s">
        <v>24</v>
      </c>
    </row>
    <row r="29" ht="30" customHeight="1" spans="1:14">
      <c r="A29" s="6" t="s">
        <v>179</v>
      </c>
      <c r="B29" s="4" t="s">
        <v>201</v>
      </c>
      <c r="C29" s="4"/>
      <c r="D29" s="4" t="s">
        <v>202</v>
      </c>
      <c r="E29" s="4"/>
      <c r="F29" s="4" t="s">
        <v>205</v>
      </c>
      <c r="G29" s="4"/>
      <c r="H29" s="4" t="s">
        <v>47</v>
      </c>
      <c r="I29" s="11">
        <v>100</v>
      </c>
      <c r="J29" s="11">
        <v>5</v>
      </c>
      <c r="K29" s="4" t="s">
        <v>48</v>
      </c>
      <c r="L29" s="12">
        <v>1</v>
      </c>
      <c r="M29" s="11">
        <v>5</v>
      </c>
      <c r="N29" s="4" t="s">
        <v>24</v>
      </c>
    </row>
    <row r="30" ht="30" customHeight="1" spans="1:14">
      <c r="A30" s="6" t="s">
        <v>179</v>
      </c>
      <c r="B30" s="4" t="s">
        <v>201</v>
      </c>
      <c r="C30" s="4"/>
      <c r="D30" s="4" t="s">
        <v>202</v>
      </c>
      <c r="E30" s="4"/>
      <c r="F30" s="4" t="s">
        <v>206</v>
      </c>
      <c r="G30" s="4"/>
      <c r="H30" s="4" t="s">
        <v>116</v>
      </c>
      <c r="I30" s="4" t="s">
        <v>57</v>
      </c>
      <c r="J30" s="11">
        <v>5</v>
      </c>
      <c r="K30" s="4" t="s">
        <v>24</v>
      </c>
      <c r="L30" s="13">
        <v>1</v>
      </c>
      <c r="M30" s="11">
        <v>4.5</v>
      </c>
      <c r="N30" s="4" t="s">
        <v>24</v>
      </c>
    </row>
    <row r="31" ht="30" customHeight="1" spans="1:14">
      <c r="A31" s="6" t="s">
        <v>179</v>
      </c>
      <c r="B31" s="4" t="s">
        <v>207</v>
      </c>
      <c r="C31" s="4"/>
      <c r="D31" s="4" t="s">
        <v>208</v>
      </c>
      <c r="E31" s="4"/>
      <c r="F31" s="4" t="s">
        <v>209</v>
      </c>
      <c r="G31" s="4"/>
      <c r="H31" s="4" t="s">
        <v>100</v>
      </c>
      <c r="I31" s="11">
        <v>100</v>
      </c>
      <c r="J31" s="11">
        <v>10</v>
      </c>
      <c r="K31" s="4" t="s">
        <v>48</v>
      </c>
      <c r="L31" s="12">
        <v>1.1111</v>
      </c>
      <c r="M31" s="11">
        <v>9.72</v>
      </c>
      <c r="N31" s="4" t="s">
        <v>24</v>
      </c>
    </row>
    <row r="32" ht="30" customHeight="1" spans="1:14">
      <c r="A32" s="7" t="s">
        <v>145</v>
      </c>
      <c r="B32" s="7"/>
      <c r="C32" s="7"/>
      <c r="D32" s="7"/>
      <c r="E32" s="7"/>
      <c r="F32" s="7"/>
      <c r="G32" s="7"/>
      <c r="H32" s="7"/>
      <c r="I32" s="7"/>
      <c r="J32" s="19">
        <f>SUM(K6,J14:J31)</f>
        <v>100</v>
      </c>
      <c r="K32" s="15"/>
      <c r="L32" s="15"/>
      <c r="M32" s="15">
        <f>SUM(M6,M14:M31)</f>
        <v>97.04</v>
      </c>
      <c r="N32" s="3"/>
    </row>
  </sheetData>
  <mergeCells count="7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B31:C31"/>
    <mergeCell ref="D31:E31"/>
    <mergeCell ref="F31:G31"/>
    <mergeCell ref="A32:I32"/>
    <mergeCell ref="A14:A31"/>
    <mergeCell ref="A6:B9"/>
    <mergeCell ref="A11:B12"/>
    <mergeCell ref="B15:C26"/>
    <mergeCell ref="D15:E18"/>
    <mergeCell ref="D19:E22"/>
    <mergeCell ref="D23:E26"/>
    <mergeCell ref="B27:C30"/>
    <mergeCell ref="D27:E3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J13" sqref="J$1:J$1048576"/>
    </sheetView>
  </sheetViews>
  <sheetFormatPr defaultColWidth="9" defaultRowHeight="13.5"/>
  <cols>
    <col min="9" max="9" width="14.375" customWidth="1"/>
    <col min="12" max="12" width="11.125"/>
    <col min="13" max="13" width="12.625"/>
  </cols>
  <sheetData>
    <row r="1" ht="30" customHeight="1" spans="1:14">
      <c r="A1" s="1" t="s">
        <v>167</v>
      </c>
      <c r="B1" s="1"/>
      <c r="C1" s="1"/>
      <c r="D1" s="1"/>
      <c r="E1" s="1"/>
      <c r="F1" s="1"/>
      <c r="G1" s="1"/>
      <c r="H1" s="1"/>
      <c r="I1" s="1"/>
      <c r="J1" s="1"/>
      <c r="K1" s="1"/>
      <c r="L1" s="1"/>
      <c r="M1" s="1"/>
      <c r="N1" s="1"/>
    </row>
    <row r="2" ht="30" customHeight="1" spans="1:14">
      <c r="A2" s="2" t="s">
        <v>13</v>
      </c>
      <c r="B2" s="2"/>
      <c r="C2" s="2"/>
      <c r="D2" s="2"/>
      <c r="E2" s="2"/>
      <c r="F2" s="2"/>
      <c r="G2" s="2"/>
      <c r="H2" s="2"/>
      <c r="I2" s="2"/>
      <c r="J2" s="2"/>
      <c r="K2" s="2"/>
      <c r="L2" s="2"/>
      <c r="M2" s="2"/>
      <c r="N2" s="2"/>
    </row>
    <row r="3" ht="30" customHeight="1" spans="1:14">
      <c r="A3" s="3" t="s">
        <v>148</v>
      </c>
      <c r="B3" s="3"/>
      <c r="C3" s="3" t="s">
        <v>162</v>
      </c>
      <c r="D3" s="3"/>
      <c r="E3" s="3"/>
      <c r="F3" s="3"/>
      <c r="G3" s="3"/>
      <c r="H3" s="3"/>
      <c r="I3" s="3"/>
      <c r="J3" s="3"/>
      <c r="K3" s="3"/>
      <c r="L3" s="3"/>
      <c r="M3" s="3"/>
      <c r="N3" s="3"/>
    </row>
    <row r="4" ht="30" customHeight="1" spans="1:14">
      <c r="A4" s="3" t="s">
        <v>149</v>
      </c>
      <c r="B4" s="3"/>
      <c r="C4" s="3" t="s">
        <v>168</v>
      </c>
      <c r="D4" s="3"/>
      <c r="E4" s="3"/>
      <c r="F4" s="3"/>
      <c r="G4" s="3"/>
      <c r="H4" s="3"/>
      <c r="I4" s="3" t="s">
        <v>169</v>
      </c>
      <c r="J4" s="3"/>
      <c r="K4" s="3" t="s">
        <v>15</v>
      </c>
      <c r="L4" s="3"/>
      <c r="M4" s="3"/>
      <c r="N4" s="3"/>
    </row>
    <row r="5" ht="30" customHeight="1" spans="1:14">
      <c r="A5" s="3"/>
      <c r="B5" s="3"/>
      <c r="C5" s="3"/>
      <c r="D5" s="3"/>
      <c r="E5" s="3" t="s">
        <v>16</v>
      </c>
      <c r="F5" s="3"/>
      <c r="G5" s="3" t="s">
        <v>17</v>
      </c>
      <c r="H5" s="3"/>
      <c r="I5" s="3" t="s">
        <v>18</v>
      </c>
      <c r="J5" s="3"/>
      <c r="K5" s="3" t="s">
        <v>39</v>
      </c>
      <c r="L5" s="3" t="s">
        <v>170</v>
      </c>
      <c r="M5" s="4" t="s">
        <v>20</v>
      </c>
      <c r="N5" s="4"/>
    </row>
    <row r="6" ht="30" customHeight="1" spans="1:14">
      <c r="A6" s="4" t="s">
        <v>171</v>
      </c>
      <c r="B6" s="4"/>
      <c r="C6" s="3" t="s">
        <v>172</v>
      </c>
      <c r="D6" s="3"/>
      <c r="E6" s="16">
        <f>E7+E8+E9</f>
        <v>1000000</v>
      </c>
      <c r="F6" s="16"/>
      <c r="G6" s="16">
        <f>G7+G8+G9</f>
        <v>1100000</v>
      </c>
      <c r="H6" s="16"/>
      <c r="I6" s="16">
        <f>I7+I8+I9</f>
        <v>1097965.61</v>
      </c>
      <c r="J6" s="16"/>
      <c r="K6" s="17">
        <v>10</v>
      </c>
      <c r="L6" s="18">
        <f>I6/G6</f>
        <v>0.998150554545455</v>
      </c>
      <c r="M6" s="9">
        <f>L6*K6</f>
        <v>9.98150554545455</v>
      </c>
      <c r="N6" s="9"/>
    </row>
    <row r="7" ht="30" customHeight="1" spans="1:14">
      <c r="A7" s="4" t="s">
        <v>171</v>
      </c>
      <c r="B7" s="4"/>
      <c r="C7" s="3" t="s">
        <v>173</v>
      </c>
      <c r="D7" s="3"/>
      <c r="E7" s="16">
        <v>1000000</v>
      </c>
      <c r="F7" s="16"/>
      <c r="G7" s="16">
        <v>1100000</v>
      </c>
      <c r="H7" s="16"/>
      <c r="I7" s="16">
        <v>1097965.61</v>
      </c>
      <c r="J7" s="16"/>
      <c r="K7" s="3">
        <v>10</v>
      </c>
      <c r="L7" s="18">
        <f>I7/G7</f>
        <v>0.998150554545455</v>
      </c>
      <c r="M7" s="9">
        <f>L7*K7</f>
        <v>9.98150554545455</v>
      </c>
      <c r="N7" s="9"/>
    </row>
    <row r="8" ht="30" customHeight="1" spans="1:14">
      <c r="A8" s="4" t="s">
        <v>171</v>
      </c>
      <c r="B8" s="4"/>
      <c r="C8" s="3" t="s">
        <v>158</v>
      </c>
      <c r="D8" s="3"/>
      <c r="E8" s="16">
        <v>0</v>
      </c>
      <c r="F8" s="16"/>
      <c r="G8" s="16">
        <v>0</v>
      </c>
      <c r="H8" s="16"/>
      <c r="I8" s="16">
        <v>0</v>
      </c>
      <c r="J8" s="16"/>
      <c r="K8" s="3" t="s">
        <v>164</v>
      </c>
      <c r="L8" s="17">
        <v>0</v>
      </c>
      <c r="M8" s="11">
        <v>0</v>
      </c>
      <c r="N8" s="9"/>
    </row>
    <row r="9" ht="30" customHeight="1" spans="1:14">
      <c r="A9" s="4" t="s">
        <v>171</v>
      </c>
      <c r="B9" s="4"/>
      <c r="C9" s="3" t="s">
        <v>159</v>
      </c>
      <c r="D9" s="3"/>
      <c r="E9" s="16">
        <v>0</v>
      </c>
      <c r="F9" s="16"/>
      <c r="G9" s="16">
        <v>0</v>
      </c>
      <c r="H9" s="16"/>
      <c r="I9" s="16">
        <v>0</v>
      </c>
      <c r="J9" s="16"/>
      <c r="K9" s="3" t="s">
        <v>164</v>
      </c>
      <c r="L9" s="17">
        <v>0</v>
      </c>
      <c r="M9" s="11">
        <v>0</v>
      </c>
      <c r="N9" s="9"/>
    </row>
    <row r="10" ht="30" customHeight="1" spans="1:14">
      <c r="A10" s="4" t="s">
        <v>21</v>
      </c>
      <c r="B10" s="4"/>
      <c r="C10" s="4" t="s">
        <v>174</v>
      </c>
      <c r="D10" s="4"/>
      <c r="E10" s="4"/>
      <c r="F10" s="4"/>
      <c r="G10" s="4"/>
      <c r="H10" s="4"/>
      <c r="I10" s="4"/>
      <c r="J10" s="4"/>
      <c r="K10" s="4"/>
      <c r="L10" s="4"/>
      <c r="M10" s="4"/>
      <c r="N10" s="4"/>
    </row>
    <row r="11" ht="30" customHeight="1" spans="1:14">
      <c r="A11" s="3" t="s">
        <v>175</v>
      </c>
      <c r="B11" s="3"/>
      <c r="C11" s="3" t="s">
        <v>31</v>
      </c>
      <c r="D11" s="3"/>
      <c r="E11" s="3"/>
      <c r="F11" s="3"/>
      <c r="G11" s="3"/>
      <c r="H11" s="3"/>
      <c r="I11" s="3" t="s">
        <v>33</v>
      </c>
      <c r="J11" s="3"/>
      <c r="K11" s="3"/>
      <c r="L11" s="3"/>
      <c r="M11" s="3"/>
      <c r="N11" s="3"/>
    </row>
    <row r="12" ht="65" customHeight="1" spans="1:14">
      <c r="A12" s="3"/>
      <c r="B12" s="3"/>
      <c r="C12" s="5" t="s">
        <v>210</v>
      </c>
      <c r="D12" s="5"/>
      <c r="E12" s="5"/>
      <c r="F12" s="5"/>
      <c r="G12" s="5"/>
      <c r="H12" s="5"/>
      <c r="I12" s="5" t="s">
        <v>211</v>
      </c>
      <c r="J12" s="5"/>
      <c r="K12" s="5"/>
      <c r="L12" s="5"/>
      <c r="M12" s="5"/>
      <c r="N12" s="5"/>
    </row>
    <row r="13" ht="30" customHeight="1" spans="1:14">
      <c r="A13" s="3"/>
      <c r="B13" s="3" t="s">
        <v>41</v>
      </c>
      <c r="C13" s="3"/>
      <c r="D13" s="3" t="s">
        <v>42</v>
      </c>
      <c r="E13" s="3"/>
      <c r="F13" s="3" t="s">
        <v>43</v>
      </c>
      <c r="G13" s="3"/>
      <c r="H13" s="3" t="s">
        <v>178</v>
      </c>
      <c r="I13" s="3" t="s">
        <v>37</v>
      </c>
      <c r="J13" s="3" t="s">
        <v>39</v>
      </c>
      <c r="K13" s="3" t="s">
        <v>38</v>
      </c>
      <c r="L13" s="3" t="s">
        <v>40</v>
      </c>
      <c r="M13" s="4" t="s">
        <v>20</v>
      </c>
      <c r="N13" s="4" t="s">
        <v>21</v>
      </c>
    </row>
    <row r="14" ht="30" customHeight="1" spans="1:14">
      <c r="A14" s="6" t="s">
        <v>179</v>
      </c>
      <c r="B14" s="4" t="s">
        <v>180</v>
      </c>
      <c r="C14" s="4"/>
      <c r="D14" s="4" t="s">
        <v>181</v>
      </c>
      <c r="E14" s="4"/>
      <c r="F14" s="4" t="s">
        <v>181</v>
      </c>
      <c r="G14" s="4"/>
      <c r="H14" s="4" t="s">
        <v>116</v>
      </c>
      <c r="I14" s="4" t="s">
        <v>57</v>
      </c>
      <c r="J14" s="11">
        <v>6</v>
      </c>
      <c r="K14" s="4" t="s">
        <v>24</v>
      </c>
      <c r="L14" s="13">
        <v>1</v>
      </c>
      <c r="M14" s="11">
        <v>5.4</v>
      </c>
      <c r="N14" s="4" t="s">
        <v>24</v>
      </c>
    </row>
    <row r="15" ht="30" customHeight="1" spans="1:14">
      <c r="A15" s="6" t="s">
        <v>179</v>
      </c>
      <c r="B15" s="4" t="s">
        <v>180</v>
      </c>
      <c r="C15" s="4"/>
      <c r="D15" s="4" t="s">
        <v>212</v>
      </c>
      <c r="E15" s="4"/>
      <c r="F15" s="4" t="s">
        <v>212</v>
      </c>
      <c r="G15" s="4"/>
      <c r="H15" s="4" t="s">
        <v>213</v>
      </c>
      <c r="I15" s="4" t="s">
        <v>57</v>
      </c>
      <c r="J15" s="11">
        <v>6</v>
      </c>
      <c r="K15" s="4" t="s">
        <v>24</v>
      </c>
      <c r="L15" s="13">
        <v>1</v>
      </c>
      <c r="M15" s="11">
        <v>5.4</v>
      </c>
      <c r="N15" s="4" t="s">
        <v>24</v>
      </c>
    </row>
    <row r="16" ht="30" customHeight="1" spans="1:14">
      <c r="A16" s="6" t="s">
        <v>179</v>
      </c>
      <c r="B16" s="4" t="s">
        <v>180</v>
      </c>
      <c r="C16" s="4"/>
      <c r="D16" s="4" t="s">
        <v>214</v>
      </c>
      <c r="E16" s="4"/>
      <c r="F16" s="4" t="s">
        <v>215</v>
      </c>
      <c r="G16" s="4"/>
      <c r="H16" s="4" t="s">
        <v>216</v>
      </c>
      <c r="I16" s="4" t="s">
        <v>57</v>
      </c>
      <c r="J16" s="11">
        <v>8</v>
      </c>
      <c r="K16" s="4" t="s">
        <v>24</v>
      </c>
      <c r="L16" s="13">
        <v>1</v>
      </c>
      <c r="M16" s="11">
        <v>7.2</v>
      </c>
      <c r="N16" s="4" t="s">
        <v>24</v>
      </c>
    </row>
    <row r="17" ht="30" customHeight="1" spans="1:14">
      <c r="A17" s="6" t="s">
        <v>179</v>
      </c>
      <c r="B17" s="4" t="s">
        <v>185</v>
      </c>
      <c r="C17" s="4"/>
      <c r="D17" s="4" t="s">
        <v>186</v>
      </c>
      <c r="E17" s="4"/>
      <c r="F17" s="4" t="s">
        <v>217</v>
      </c>
      <c r="G17" s="4"/>
      <c r="H17" s="4" t="s">
        <v>218</v>
      </c>
      <c r="I17" s="4" t="s">
        <v>219</v>
      </c>
      <c r="J17" s="11">
        <v>13</v>
      </c>
      <c r="K17" s="4" t="s">
        <v>48</v>
      </c>
      <c r="L17" s="12">
        <v>1.0522</v>
      </c>
      <c r="M17" s="11">
        <v>13</v>
      </c>
      <c r="N17" s="4" t="s">
        <v>24</v>
      </c>
    </row>
    <row r="18" ht="30" customHeight="1" spans="1:14">
      <c r="A18" s="6" t="s">
        <v>179</v>
      </c>
      <c r="B18" s="4" t="s">
        <v>185</v>
      </c>
      <c r="C18" s="4"/>
      <c r="D18" s="4" t="s">
        <v>191</v>
      </c>
      <c r="E18" s="4"/>
      <c r="F18" s="4" t="s">
        <v>79</v>
      </c>
      <c r="G18" s="4"/>
      <c r="H18" s="4" t="s">
        <v>218</v>
      </c>
      <c r="I18" s="4" t="s">
        <v>220</v>
      </c>
      <c r="J18" s="11">
        <v>13</v>
      </c>
      <c r="K18" s="4" t="s">
        <v>48</v>
      </c>
      <c r="L18" s="12">
        <v>1.0526</v>
      </c>
      <c r="M18" s="11">
        <v>13</v>
      </c>
      <c r="N18" s="4" t="s">
        <v>24</v>
      </c>
    </row>
    <row r="19" ht="30" customHeight="1" spans="1:14">
      <c r="A19" s="6" t="s">
        <v>179</v>
      </c>
      <c r="B19" s="4" t="s">
        <v>185</v>
      </c>
      <c r="C19" s="4"/>
      <c r="D19" s="4" t="s">
        <v>196</v>
      </c>
      <c r="E19" s="4"/>
      <c r="F19" s="4" t="s">
        <v>221</v>
      </c>
      <c r="G19" s="4"/>
      <c r="H19" s="4" t="s">
        <v>47</v>
      </c>
      <c r="I19" s="4" t="s">
        <v>220</v>
      </c>
      <c r="J19" s="11">
        <v>14</v>
      </c>
      <c r="K19" s="4" t="s">
        <v>48</v>
      </c>
      <c r="L19" s="12">
        <v>1</v>
      </c>
      <c r="M19" s="11">
        <v>14</v>
      </c>
      <c r="N19" s="4" t="s">
        <v>24</v>
      </c>
    </row>
    <row r="20" ht="30" customHeight="1" spans="1:14">
      <c r="A20" s="6" t="s">
        <v>179</v>
      </c>
      <c r="B20" s="4" t="s">
        <v>201</v>
      </c>
      <c r="C20" s="4"/>
      <c r="D20" s="4" t="s">
        <v>222</v>
      </c>
      <c r="E20" s="4"/>
      <c r="F20" s="4" t="s">
        <v>223</v>
      </c>
      <c r="G20" s="4"/>
      <c r="H20" s="4" t="s">
        <v>224</v>
      </c>
      <c r="I20" s="4" t="s">
        <v>57</v>
      </c>
      <c r="J20" s="11">
        <v>6</v>
      </c>
      <c r="K20" s="4" t="s">
        <v>24</v>
      </c>
      <c r="L20" s="13">
        <v>1</v>
      </c>
      <c r="M20" s="11">
        <v>5.4</v>
      </c>
      <c r="N20" s="4" t="s">
        <v>24</v>
      </c>
    </row>
    <row r="21" ht="30" customHeight="1" spans="1:14">
      <c r="A21" s="6" t="s">
        <v>179</v>
      </c>
      <c r="B21" s="4" t="s">
        <v>201</v>
      </c>
      <c r="C21" s="4"/>
      <c r="D21" s="4" t="s">
        <v>202</v>
      </c>
      <c r="E21" s="4"/>
      <c r="F21" s="4" t="s">
        <v>225</v>
      </c>
      <c r="G21" s="4"/>
      <c r="H21" s="4" t="s">
        <v>226</v>
      </c>
      <c r="I21" s="4" t="s">
        <v>57</v>
      </c>
      <c r="J21" s="11">
        <v>6</v>
      </c>
      <c r="K21" s="4" t="s">
        <v>24</v>
      </c>
      <c r="L21" s="13">
        <v>1</v>
      </c>
      <c r="M21" s="11">
        <v>5.4</v>
      </c>
      <c r="N21" s="4" t="s">
        <v>24</v>
      </c>
    </row>
    <row r="22" ht="30" customHeight="1" spans="1:14">
      <c r="A22" s="6" t="s">
        <v>179</v>
      </c>
      <c r="B22" s="4" t="s">
        <v>201</v>
      </c>
      <c r="C22" s="4"/>
      <c r="D22" s="4" t="s">
        <v>227</v>
      </c>
      <c r="E22" s="4"/>
      <c r="F22" s="4" t="s">
        <v>228</v>
      </c>
      <c r="G22" s="4"/>
      <c r="H22" s="4" t="s">
        <v>216</v>
      </c>
      <c r="I22" s="4" t="s">
        <v>57</v>
      </c>
      <c r="J22" s="11">
        <v>8</v>
      </c>
      <c r="K22" s="4" t="s">
        <v>24</v>
      </c>
      <c r="L22" s="13">
        <v>1</v>
      </c>
      <c r="M22" s="11">
        <v>7.2</v>
      </c>
      <c r="N22" s="4" t="s">
        <v>24</v>
      </c>
    </row>
    <row r="23" ht="30" customHeight="1" spans="1:14">
      <c r="A23" s="6" t="s">
        <v>179</v>
      </c>
      <c r="B23" s="4" t="s">
        <v>207</v>
      </c>
      <c r="C23" s="4"/>
      <c r="D23" s="4" t="s">
        <v>208</v>
      </c>
      <c r="E23" s="4"/>
      <c r="F23" s="4" t="s">
        <v>229</v>
      </c>
      <c r="G23" s="4"/>
      <c r="H23" s="4" t="s">
        <v>47</v>
      </c>
      <c r="I23" s="4" t="s">
        <v>220</v>
      </c>
      <c r="J23" s="11">
        <v>10</v>
      </c>
      <c r="K23" s="4" t="s">
        <v>48</v>
      </c>
      <c r="L23" s="12">
        <v>1</v>
      </c>
      <c r="M23" s="11">
        <v>10</v>
      </c>
      <c r="N23" s="4" t="s">
        <v>24</v>
      </c>
    </row>
    <row r="24" ht="30" customHeight="1" spans="1:14">
      <c r="A24" s="7" t="s">
        <v>145</v>
      </c>
      <c r="B24" s="7"/>
      <c r="C24" s="7"/>
      <c r="D24" s="7"/>
      <c r="E24" s="7"/>
      <c r="F24" s="7"/>
      <c r="G24" s="7"/>
      <c r="H24" s="7"/>
      <c r="I24" s="7"/>
      <c r="J24" s="19">
        <f>SUM(K6,J14:J23)</f>
        <v>100</v>
      </c>
      <c r="K24" s="15"/>
      <c r="L24" s="15"/>
      <c r="M24" s="15">
        <f>SUM(M6,M14:M23)</f>
        <v>95.9815055454546</v>
      </c>
      <c r="N24" s="3"/>
    </row>
  </sheetData>
  <mergeCells count="71">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B23:C23"/>
    <mergeCell ref="D23:E23"/>
    <mergeCell ref="F23:G23"/>
    <mergeCell ref="A24:I24"/>
    <mergeCell ref="A14:A23"/>
    <mergeCell ref="A6:B9"/>
    <mergeCell ref="A11:B12"/>
    <mergeCell ref="B14:C16"/>
    <mergeCell ref="B17:C19"/>
    <mergeCell ref="B20:C2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S25" sqref="S25"/>
    </sheetView>
  </sheetViews>
  <sheetFormatPr defaultColWidth="9" defaultRowHeight="13.5"/>
  <cols>
    <col min="9" max="9" width="11.375" customWidth="1"/>
  </cols>
  <sheetData>
    <row r="1" ht="30" customHeight="1" spans="1:14">
      <c r="A1" s="1" t="s">
        <v>167</v>
      </c>
      <c r="B1" s="1"/>
      <c r="C1" s="1"/>
      <c r="D1" s="1"/>
      <c r="E1" s="1"/>
      <c r="F1" s="1"/>
      <c r="G1" s="1"/>
      <c r="H1" s="1"/>
      <c r="I1" s="1"/>
      <c r="J1" s="1"/>
      <c r="K1" s="1"/>
      <c r="L1" s="1"/>
      <c r="M1" s="1"/>
      <c r="N1" s="1"/>
    </row>
    <row r="2" ht="30" customHeight="1" spans="1:14">
      <c r="A2" s="2" t="s">
        <v>13</v>
      </c>
      <c r="B2" s="2"/>
      <c r="C2" s="2"/>
      <c r="D2" s="2"/>
      <c r="E2" s="2"/>
      <c r="F2" s="2"/>
      <c r="G2" s="2"/>
      <c r="H2" s="2"/>
      <c r="I2" s="2"/>
      <c r="J2" s="2"/>
      <c r="K2" s="2"/>
      <c r="L2" s="2"/>
      <c r="M2" s="2"/>
      <c r="N2" s="2"/>
    </row>
    <row r="3" ht="30" customHeight="1" spans="1:14">
      <c r="A3" s="3" t="s">
        <v>148</v>
      </c>
      <c r="B3" s="3"/>
      <c r="C3" s="3" t="s">
        <v>163</v>
      </c>
      <c r="D3" s="3"/>
      <c r="E3" s="3"/>
      <c r="F3" s="3"/>
      <c r="G3" s="3"/>
      <c r="H3" s="3"/>
      <c r="I3" s="3"/>
      <c r="J3" s="3"/>
      <c r="K3" s="3"/>
      <c r="L3" s="3"/>
      <c r="M3" s="3"/>
      <c r="N3" s="3"/>
    </row>
    <row r="4" ht="30" customHeight="1" spans="1:14">
      <c r="A4" s="3" t="s">
        <v>149</v>
      </c>
      <c r="B4" s="3"/>
      <c r="C4" s="3" t="s">
        <v>168</v>
      </c>
      <c r="D4" s="3"/>
      <c r="E4" s="3"/>
      <c r="F4" s="3"/>
      <c r="G4" s="3"/>
      <c r="H4" s="3"/>
      <c r="I4" s="3" t="s">
        <v>169</v>
      </c>
      <c r="J4" s="3"/>
      <c r="K4" s="3" t="s">
        <v>15</v>
      </c>
      <c r="L4" s="3"/>
      <c r="M4" s="3"/>
      <c r="N4" s="3"/>
    </row>
    <row r="5" ht="30" customHeight="1" spans="1:14">
      <c r="A5" s="3"/>
      <c r="B5" s="3"/>
      <c r="C5" s="3"/>
      <c r="D5" s="3"/>
      <c r="E5" s="3" t="s">
        <v>16</v>
      </c>
      <c r="F5" s="3"/>
      <c r="G5" s="3" t="s">
        <v>17</v>
      </c>
      <c r="H5" s="3"/>
      <c r="I5" s="3" t="s">
        <v>18</v>
      </c>
      <c r="J5" s="3"/>
      <c r="K5" s="3" t="s">
        <v>39</v>
      </c>
      <c r="L5" s="3" t="s">
        <v>170</v>
      </c>
      <c r="M5" s="4" t="s">
        <v>20</v>
      </c>
      <c r="N5" s="4"/>
    </row>
    <row r="6" ht="30" customHeight="1" spans="1:14">
      <c r="A6" s="4" t="s">
        <v>171</v>
      </c>
      <c r="B6" s="4"/>
      <c r="C6" s="3" t="s">
        <v>172</v>
      </c>
      <c r="D6" s="3"/>
      <c r="E6" s="3" t="s">
        <v>230</v>
      </c>
      <c r="F6" s="3"/>
      <c r="G6" s="3" t="s">
        <v>231</v>
      </c>
      <c r="H6" s="3"/>
      <c r="I6" s="3" t="s">
        <v>230</v>
      </c>
      <c r="J6" s="3"/>
      <c r="K6" s="3" t="s">
        <v>232</v>
      </c>
      <c r="L6" s="8" t="s">
        <v>230</v>
      </c>
      <c r="M6" s="9" t="s">
        <v>230</v>
      </c>
      <c r="N6" s="9"/>
    </row>
    <row r="7" ht="30" customHeight="1" spans="1:14">
      <c r="A7" s="4" t="s">
        <v>171</v>
      </c>
      <c r="B7" s="4"/>
      <c r="C7" s="3" t="s">
        <v>173</v>
      </c>
      <c r="D7" s="3"/>
      <c r="E7" s="3"/>
      <c r="F7" s="3"/>
      <c r="G7" s="3" t="s">
        <v>231</v>
      </c>
      <c r="H7" s="3"/>
      <c r="I7" s="3"/>
      <c r="J7" s="3"/>
      <c r="K7" s="3" t="s">
        <v>164</v>
      </c>
      <c r="L7" s="8" t="s">
        <v>230</v>
      </c>
      <c r="M7" s="9" t="s">
        <v>230</v>
      </c>
      <c r="N7" s="9"/>
    </row>
    <row r="8" ht="30" customHeight="1" spans="1:14">
      <c r="A8" s="4" t="s">
        <v>171</v>
      </c>
      <c r="B8" s="4"/>
      <c r="C8" s="3" t="s">
        <v>158</v>
      </c>
      <c r="D8" s="3"/>
      <c r="E8" s="3"/>
      <c r="F8" s="3"/>
      <c r="G8" s="3" t="s">
        <v>230</v>
      </c>
      <c r="H8" s="3"/>
      <c r="I8" s="3"/>
      <c r="J8" s="3"/>
      <c r="K8" s="3" t="s">
        <v>164</v>
      </c>
      <c r="L8" s="8" t="s">
        <v>230</v>
      </c>
      <c r="M8" s="9" t="s">
        <v>230</v>
      </c>
      <c r="N8" s="9"/>
    </row>
    <row r="9" ht="30" customHeight="1" spans="1:14">
      <c r="A9" s="4" t="s">
        <v>171</v>
      </c>
      <c r="B9" s="4"/>
      <c r="C9" s="3" t="s">
        <v>159</v>
      </c>
      <c r="D9" s="3"/>
      <c r="E9" s="3"/>
      <c r="F9" s="3"/>
      <c r="G9" s="3" t="s">
        <v>230</v>
      </c>
      <c r="H9" s="3"/>
      <c r="I9" s="3"/>
      <c r="J9" s="3"/>
      <c r="K9" s="3" t="s">
        <v>164</v>
      </c>
      <c r="L9" s="8" t="s">
        <v>230</v>
      </c>
      <c r="M9" s="9" t="s">
        <v>230</v>
      </c>
      <c r="N9" s="9"/>
    </row>
    <row r="10" ht="30" customHeight="1" spans="1:14">
      <c r="A10" s="4" t="s">
        <v>21</v>
      </c>
      <c r="B10" s="4"/>
      <c r="C10" s="4" t="s">
        <v>233</v>
      </c>
      <c r="D10" s="4"/>
      <c r="E10" s="4"/>
      <c r="F10" s="4"/>
      <c r="G10" s="4"/>
      <c r="H10" s="4"/>
      <c r="I10" s="4"/>
      <c r="J10" s="4"/>
      <c r="K10" s="4"/>
      <c r="L10" s="4"/>
      <c r="M10" s="4"/>
      <c r="N10" s="4"/>
    </row>
    <row r="11" ht="30" customHeight="1" spans="1:14">
      <c r="A11" s="3" t="s">
        <v>175</v>
      </c>
      <c r="B11" s="3"/>
      <c r="C11" s="3" t="s">
        <v>31</v>
      </c>
      <c r="D11" s="3"/>
      <c r="E11" s="3"/>
      <c r="F11" s="3"/>
      <c r="G11" s="3"/>
      <c r="H11" s="3"/>
      <c r="I11" s="3" t="s">
        <v>33</v>
      </c>
      <c r="J11" s="3"/>
      <c r="K11" s="3"/>
      <c r="L11" s="3"/>
      <c r="M11" s="3"/>
      <c r="N11" s="3"/>
    </row>
    <row r="12" ht="59" customHeight="1" spans="1:14">
      <c r="A12" s="3"/>
      <c r="B12" s="3"/>
      <c r="C12" s="5" t="s">
        <v>234</v>
      </c>
      <c r="D12" s="5"/>
      <c r="E12" s="5"/>
      <c r="F12" s="5"/>
      <c r="G12" s="5"/>
      <c r="H12" s="5"/>
      <c r="I12" s="10" t="s">
        <v>235</v>
      </c>
      <c r="J12" s="10"/>
      <c r="K12" s="10"/>
      <c r="L12" s="10"/>
      <c r="M12" s="10"/>
      <c r="N12" s="10"/>
    </row>
    <row r="13" ht="30" customHeight="1" spans="1:14">
      <c r="A13" s="3"/>
      <c r="B13" s="3" t="s">
        <v>41</v>
      </c>
      <c r="C13" s="3"/>
      <c r="D13" s="3" t="s">
        <v>42</v>
      </c>
      <c r="E13" s="3"/>
      <c r="F13" s="3" t="s">
        <v>43</v>
      </c>
      <c r="G13" s="3"/>
      <c r="H13" s="3" t="s">
        <v>178</v>
      </c>
      <c r="I13" s="3" t="s">
        <v>37</v>
      </c>
      <c r="J13" s="3" t="s">
        <v>39</v>
      </c>
      <c r="K13" s="3" t="s">
        <v>38</v>
      </c>
      <c r="L13" s="3" t="s">
        <v>40</v>
      </c>
      <c r="M13" s="4" t="s">
        <v>20</v>
      </c>
      <c r="N13" s="4" t="s">
        <v>21</v>
      </c>
    </row>
    <row r="14" ht="30" customHeight="1" spans="1:14">
      <c r="A14" s="6" t="s">
        <v>179</v>
      </c>
      <c r="B14" s="4" t="s">
        <v>180</v>
      </c>
      <c r="C14" s="4"/>
      <c r="D14" s="4" t="s">
        <v>181</v>
      </c>
      <c r="E14" s="4"/>
      <c r="F14" s="4" t="s">
        <v>236</v>
      </c>
      <c r="G14" s="4"/>
      <c r="H14" s="4" t="s">
        <v>52</v>
      </c>
      <c r="I14" s="11">
        <v>0</v>
      </c>
      <c r="J14" s="11">
        <v>20</v>
      </c>
      <c r="K14" s="4" t="s">
        <v>48</v>
      </c>
      <c r="L14" s="12">
        <v>1</v>
      </c>
      <c r="M14" s="9"/>
      <c r="N14" s="4" t="s">
        <v>24</v>
      </c>
    </row>
    <row r="15" ht="30" customHeight="1" spans="1:14">
      <c r="A15" s="6" t="s">
        <v>179</v>
      </c>
      <c r="B15" s="4" t="s">
        <v>185</v>
      </c>
      <c r="C15" s="4"/>
      <c r="D15" s="4" t="s">
        <v>186</v>
      </c>
      <c r="E15" s="4"/>
      <c r="F15" s="4" t="s">
        <v>237</v>
      </c>
      <c r="G15" s="4"/>
      <c r="H15" s="4" t="s">
        <v>238</v>
      </c>
      <c r="I15" s="11">
        <v>0</v>
      </c>
      <c r="J15" s="11">
        <v>4</v>
      </c>
      <c r="K15" s="4" t="s">
        <v>239</v>
      </c>
      <c r="L15" s="12">
        <v>0</v>
      </c>
      <c r="M15" s="9"/>
      <c r="N15" s="4" t="s">
        <v>24</v>
      </c>
    </row>
    <row r="16" ht="30" customHeight="1" spans="1:14">
      <c r="A16" s="6" t="s">
        <v>179</v>
      </c>
      <c r="B16" s="4" t="s">
        <v>185</v>
      </c>
      <c r="C16" s="4"/>
      <c r="D16" s="4" t="s">
        <v>186</v>
      </c>
      <c r="E16" s="4"/>
      <c r="F16" s="4" t="s">
        <v>240</v>
      </c>
      <c r="G16" s="4"/>
      <c r="H16" s="4" t="s">
        <v>94</v>
      </c>
      <c r="I16" s="11">
        <v>0</v>
      </c>
      <c r="J16" s="11">
        <v>4</v>
      </c>
      <c r="K16" s="4" t="s">
        <v>95</v>
      </c>
      <c r="L16" s="12">
        <v>0</v>
      </c>
      <c r="M16" s="9"/>
      <c r="N16" s="4" t="s">
        <v>24</v>
      </c>
    </row>
    <row r="17" ht="30" customHeight="1" spans="1:14">
      <c r="A17" s="6" t="s">
        <v>179</v>
      </c>
      <c r="B17" s="4" t="s">
        <v>185</v>
      </c>
      <c r="C17" s="4"/>
      <c r="D17" s="4" t="s">
        <v>186</v>
      </c>
      <c r="E17" s="4"/>
      <c r="F17" s="4" t="s">
        <v>241</v>
      </c>
      <c r="G17" s="4"/>
      <c r="H17" s="4" t="s">
        <v>242</v>
      </c>
      <c r="I17" s="11">
        <v>0</v>
      </c>
      <c r="J17" s="11">
        <v>4</v>
      </c>
      <c r="K17" s="4" t="s">
        <v>239</v>
      </c>
      <c r="L17" s="12">
        <v>0</v>
      </c>
      <c r="M17" s="9"/>
      <c r="N17" s="4" t="s">
        <v>24</v>
      </c>
    </row>
    <row r="18" ht="30" customHeight="1" spans="1:14">
      <c r="A18" s="6" t="s">
        <v>179</v>
      </c>
      <c r="B18" s="4" t="s">
        <v>185</v>
      </c>
      <c r="C18" s="4"/>
      <c r="D18" s="4" t="s">
        <v>186</v>
      </c>
      <c r="E18" s="4"/>
      <c r="F18" s="4" t="s">
        <v>243</v>
      </c>
      <c r="G18" s="4"/>
      <c r="H18" s="4" t="s">
        <v>94</v>
      </c>
      <c r="I18" s="11">
        <v>0</v>
      </c>
      <c r="J18" s="11">
        <v>4</v>
      </c>
      <c r="K18" s="4" t="s">
        <v>95</v>
      </c>
      <c r="L18" s="12">
        <v>0</v>
      </c>
      <c r="M18" s="9"/>
      <c r="N18" s="4" t="s">
        <v>24</v>
      </c>
    </row>
    <row r="19" ht="30" customHeight="1" spans="1:14">
      <c r="A19" s="6" t="s">
        <v>179</v>
      </c>
      <c r="B19" s="4" t="s">
        <v>185</v>
      </c>
      <c r="C19" s="4"/>
      <c r="D19" s="4" t="s">
        <v>186</v>
      </c>
      <c r="E19" s="4"/>
      <c r="F19" s="4" t="s">
        <v>244</v>
      </c>
      <c r="G19" s="4"/>
      <c r="H19" s="4" t="s">
        <v>245</v>
      </c>
      <c r="I19" s="11">
        <v>0</v>
      </c>
      <c r="J19" s="11">
        <v>4</v>
      </c>
      <c r="K19" s="4" t="s">
        <v>246</v>
      </c>
      <c r="L19" s="12">
        <v>0</v>
      </c>
      <c r="M19" s="9"/>
      <c r="N19" s="4" t="s">
        <v>24</v>
      </c>
    </row>
    <row r="20" ht="30" customHeight="1" spans="1:14">
      <c r="A20" s="6" t="s">
        <v>179</v>
      </c>
      <c r="B20" s="4" t="s">
        <v>185</v>
      </c>
      <c r="C20" s="4"/>
      <c r="D20" s="4" t="s">
        <v>191</v>
      </c>
      <c r="E20" s="4"/>
      <c r="F20" s="4" t="s">
        <v>247</v>
      </c>
      <c r="G20" s="4"/>
      <c r="H20" s="4" t="s">
        <v>47</v>
      </c>
      <c r="I20" s="11">
        <v>0</v>
      </c>
      <c r="J20" s="11">
        <v>3</v>
      </c>
      <c r="K20" s="4" t="s">
        <v>48</v>
      </c>
      <c r="L20" s="12">
        <v>0</v>
      </c>
      <c r="M20" s="9"/>
      <c r="N20" s="4" t="s">
        <v>24</v>
      </c>
    </row>
    <row r="21" ht="30" customHeight="1" spans="1:14">
      <c r="A21" s="6" t="s">
        <v>179</v>
      </c>
      <c r="B21" s="4" t="s">
        <v>185</v>
      </c>
      <c r="C21" s="4"/>
      <c r="D21" s="4" t="s">
        <v>191</v>
      </c>
      <c r="E21" s="4"/>
      <c r="F21" s="4" t="s">
        <v>248</v>
      </c>
      <c r="G21" s="4"/>
      <c r="H21" s="4" t="s">
        <v>47</v>
      </c>
      <c r="I21" s="11">
        <v>0</v>
      </c>
      <c r="J21" s="11">
        <v>4</v>
      </c>
      <c r="K21" s="4" t="s">
        <v>48</v>
      </c>
      <c r="L21" s="12">
        <v>0</v>
      </c>
      <c r="M21" s="9"/>
      <c r="N21" s="4" t="s">
        <v>24</v>
      </c>
    </row>
    <row r="22" ht="30" customHeight="1" spans="1:14">
      <c r="A22" s="6" t="s">
        <v>179</v>
      </c>
      <c r="B22" s="4" t="s">
        <v>185</v>
      </c>
      <c r="C22" s="4"/>
      <c r="D22" s="4" t="s">
        <v>191</v>
      </c>
      <c r="E22" s="4"/>
      <c r="F22" s="4" t="s">
        <v>249</v>
      </c>
      <c r="G22" s="4"/>
      <c r="H22" s="4" t="s">
        <v>47</v>
      </c>
      <c r="I22" s="11">
        <v>0</v>
      </c>
      <c r="J22" s="11">
        <v>4</v>
      </c>
      <c r="K22" s="4" t="s">
        <v>48</v>
      </c>
      <c r="L22" s="12">
        <v>0</v>
      </c>
      <c r="M22" s="9"/>
      <c r="N22" s="4" t="s">
        <v>24</v>
      </c>
    </row>
    <row r="23" ht="30" customHeight="1" spans="1:14">
      <c r="A23" s="6" t="s">
        <v>179</v>
      </c>
      <c r="B23" s="4" t="s">
        <v>185</v>
      </c>
      <c r="C23" s="4"/>
      <c r="D23" s="4" t="s">
        <v>196</v>
      </c>
      <c r="E23" s="4"/>
      <c r="F23" s="4" t="s">
        <v>250</v>
      </c>
      <c r="G23" s="4"/>
      <c r="H23" s="4" t="s">
        <v>74</v>
      </c>
      <c r="I23" s="4" t="s">
        <v>251</v>
      </c>
      <c r="J23" s="11">
        <v>3</v>
      </c>
      <c r="K23" s="4" t="s">
        <v>24</v>
      </c>
      <c r="L23" s="13">
        <v>0.6</v>
      </c>
      <c r="M23" s="9"/>
      <c r="N23" s="4" t="s">
        <v>24</v>
      </c>
    </row>
    <row r="24" ht="30" customHeight="1" spans="1:14">
      <c r="A24" s="6" t="s">
        <v>179</v>
      </c>
      <c r="B24" s="4" t="s">
        <v>185</v>
      </c>
      <c r="C24" s="4"/>
      <c r="D24" s="4" t="s">
        <v>196</v>
      </c>
      <c r="E24" s="4"/>
      <c r="F24" s="4" t="s">
        <v>252</v>
      </c>
      <c r="G24" s="4"/>
      <c r="H24" s="4" t="s">
        <v>74</v>
      </c>
      <c r="I24" s="4" t="s">
        <v>251</v>
      </c>
      <c r="J24" s="11">
        <v>3</v>
      </c>
      <c r="K24" s="4" t="s">
        <v>24</v>
      </c>
      <c r="L24" s="13">
        <v>0.6</v>
      </c>
      <c r="M24" s="9"/>
      <c r="N24" s="4" t="s">
        <v>24</v>
      </c>
    </row>
    <row r="25" ht="30" customHeight="1" spans="1:14">
      <c r="A25" s="6" t="s">
        <v>179</v>
      </c>
      <c r="B25" s="4" t="s">
        <v>185</v>
      </c>
      <c r="C25" s="4"/>
      <c r="D25" s="4" t="s">
        <v>196</v>
      </c>
      <c r="E25" s="4"/>
      <c r="F25" s="4" t="s">
        <v>253</v>
      </c>
      <c r="G25" s="4"/>
      <c r="H25" s="4" t="s">
        <v>74</v>
      </c>
      <c r="I25" s="4" t="s">
        <v>251</v>
      </c>
      <c r="J25" s="11">
        <v>3</v>
      </c>
      <c r="K25" s="4" t="s">
        <v>24</v>
      </c>
      <c r="L25" s="13">
        <v>0.6</v>
      </c>
      <c r="M25" s="9"/>
      <c r="N25" s="4" t="s">
        <v>24</v>
      </c>
    </row>
    <row r="26" ht="30" customHeight="1" spans="1:14">
      <c r="A26" s="6" t="s">
        <v>179</v>
      </c>
      <c r="B26" s="4" t="s">
        <v>201</v>
      </c>
      <c r="C26" s="4"/>
      <c r="D26" s="4" t="s">
        <v>202</v>
      </c>
      <c r="E26" s="4"/>
      <c r="F26" s="4" t="s">
        <v>254</v>
      </c>
      <c r="G26" s="4"/>
      <c r="H26" s="4" t="s">
        <v>112</v>
      </c>
      <c r="I26" s="4" t="s">
        <v>251</v>
      </c>
      <c r="J26" s="11">
        <v>6.67</v>
      </c>
      <c r="K26" s="4" t="s">
        <v>24</v>
      </c>
      <c r="L26" s="13">
        <v>0.6</v>
      </c>
      <c r="M26" s="9"/>
      <c r="N26" s="4" t="s">
        <v>24</v>
      </c>
    </row>
    <row r="27" ht="30" customHeight="1" spans="1:14">
      <c r="A27" s="6" t="s">
        <v>179</v>
      </c>
      <c r="B27" s="4" t="s">
        <v>201</v>
      </c>
      <c r="C27" s="4"/>
      <c r="D27" s="4" t="s">
        <v>202</v>
      </c>
      <c r="E27" s="4"/>
      <c r="F27" s="4" t="s">
        <v>255</v>
      </c>
      <c r="G27" s="4"/>
      <c r="H27" s="4" t="s">
        <v>47</v>
      </c>
      <c r="I27" s="11">
        <v>0</v>
      </c>
      <c r="J27" s="11">
        <v>6.67</v>
      </c>
      <c r="K27" s="4" t="s">
        <v>48</v>
      </c>
      <c r="L27" s="12">
        <v>0</v>
      </c>
      <c r="M27" s="9"/>
      <c r="N27" s="4" t="s">
        <v>24</v>
      </c>
    </row>
    <row r="28" ht="30" customHeight="1" spans="1:14">
      <c r="A28" s="6" t="s">
        <v>179</v>
      </c>
      <c r="B28" s="4" t="s">
        <v>201</v>
      </c>
      <c r="C28" s="4"/>
      <c r="D28" s="4" t="s">
        <v>202</v>
      </c>
      <c r="E28" s="4"/>
      <c r="F28" s="4" t="s">
        <v>256</v>
      </c>
      <c r="G28" s="4"/>
      <c r="H28" s="4" t="s">
        <v>257</v>
      </c>
      <c r="I28" s="4" t="s">
        <v>251</v>
      </c>
      <c r="J28" s="11">
        <v>6.66</v>
      </c>
      <c r="K28" s="4" t="s">
        <v>24</v>
      </c>
      <c r="L28" s="13">
        <v>0.6</v>
      </c>
      <c r="M28" s="9"/>
      <c r="N28" s="4" t="s">
        <v>24</v>
      </c>
    </row>
    <row r="29" ht="30" customHeight="1" spans="1:14">
      <c r="A29" s="6" t="s">
        <v>179</v>
      </c>
      <c r="B29" s="4" t="s">
        <v>207</v>
      </c>
      <c r="C29" s="4"/>
      <c r="D29" s="4" t="s">
        <v>208</v>
      </c>
      <c r="E29" s="4"/>
      <c r="F29" s="4" t="s">
        <v>258</v>
      </c>
      <c r="G29" s="4"/>
      <c r="H29" s="4" t="s">
        <v>100</v>
      </c>
      <c r="I29" s="11">
        <v>0</v>
      </c>
      <c r="J29" s="11">
        <v>5</v>
      </c>
      <c r="K29" s="4" t="s">
        <v>48</v>
      </c>
      <c r="L29" s="12">
        <v>0</v>
      </c>
      <c r="M29" s="9"/>
      <c r="N29" s="4" t="s">
        <v>24</v>
      </c>
    </row>
    <row r="30" ht="30" customHeight="1" spans="1:14">
      <c r="A30" s="6" t="s">
        <v>179</v>
      </c>
      <c r="B30" s="4" t="s">
        <v>207</v>
      </c>
      <c r="C30" s="4"/>
      <c r="D30" s="4" t="s">
        <v>208</v>
      </c>
      <c r="E30" s="4"/>
      <c r="F30" s="4" t="s">
        <v>259</v>
      </c>
      <c r="G30" s="4"/>
      <c r="H30" s="4" t="s">
        <v>260</v>
      </c>
      <c r="I30" s="11">
        <v>0</v>
      </c>
      <c r="J30" s="11">
        <v>5</v>
      </c>
      <c r="K30" s="4" t="s">
        <v>48</v>
      </c>
      <c r="L30" s="12">
        <v>0</v>
      </c>
      <c r="M30" s="9"/>
      <c r="N30" s="4" t="s">
        <v>24</v>
      </c>
    </row>
    <row r="31" ht="30" customHeight="1" spans="1:14">
      <c r="A31" s="6" t="s">
        <v>179</v>
      </c>
      <c r="B31" s="4" t="s">
        <v>207</v>
      </c>
      <c r="C31" s="4"/>
      <c r="D31" s="4" t="s">
        <v>208</v>
      </c>
      <c r="E31" s="4"/>
      <c r="F31" s="4" t="s">
        <v>261</v>
      </c>
      <c r="G31" s="4"/>
      <c r="H31" s="4" t="s">
        <v>218</v>
      </c>
      <c r="I31" s="11">
        <v>0</v>
      </c>
      <c r="J31" s="11">
        <v>0</v>
      </c>
      <c r="K31" s="4" t="s">
        <v>48</v>
      </c>
      <c r="L31" s="12">
        <v>0</v>
      </c>
      <c r="M31" s="9"/>
      <c r="N31" s="4" t="s">
        <v>24</v>
      </c>
    </row>
    <row r="32" ht="30" customHeight="1" spans="1:14">
      <c r="A32" s="7" t="s">
        <v>145</v>
      </c>
      <c r="B32" s="7"/>
      <c r="C32" s="7"/>
      <c r="D32" s="7"/>
      <c r="E32" s="7"/>
      <c r="F32" s="7"/>
      <c r="G32" s="7"/>
      <c r="H32" s="7"/>
      <c r="I32" s="7"/>
      <c r="J32" s="7">
        <v>100</v>
      </c>
      <c r="K32" s="14"/>
      <c r="L32" s="14"/>
      <c r="M32" s="15" t="s">
        <v>164</v>
      </c>
      <c r="N32" s="3"/>
    </row>
  </sheetData>
  <mergeCells count="7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A32:I32"/>
    <mergeCell ref="A14:A31"/>
    <mergeCell ref="A6:B9"/>
    <mergeCell ref="A11:B12"/>
    <mergeCell ref="D15:E19"/>
    <mergeCell ref="B15:C25"/>
    <mergeCell ref="D20:E22"/>
    <mergeCell ref="D23:E25"/>
    <mergeCell ref="B29:C31"/>
    <mergeCell ref="D29:E31"/>
    <mergeCell ref="B26:C28"/>
    <mergeCell ref="D26:E2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目录</vt:lpstr>
      <vt:lpstr>省级部门(单位)整体支出绩效自评表</vt:lpstr>
      <vt:lpstr>部门预算项目支出绩效自评结果汇总表</vt:lpstr>
      <vt:lpstr>1.法庭运维费</vt:lpstr>
      <vt:lpstr>2.全省法院业务费</vt:lpstr>
      <vt:lpstr>3.2024年度第二批全省法院维修改造项目资金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玉</cp:lastModifiedBy>
  <dcterms:created xsi:type="dcterms:W3CDTF">2022-08-22T07:16:00Z</dcterms:created>
  <dcterms:modified xsi:type="dcterms:W3CDTF">2025-08-22T08:50:16Z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BD925834495B4BC3BD8B175EF8597D21_13</vt:lpwstr>
  </property>
  <property fmtid="{D5CDD505-2E9C-101B-9397-08002B2CF9AE}" pid="3" name="KSOProductBuildVer">
    <vt:lpwstr>2052-12.1.0.22529</vt:lpwstr>
  </property>
</Properties>
</file>