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820" windowHeight="12260" firstSheet="5" activeTab="7"/>
  </bookViews>
  <sheets>
    <sheet name="封面" sheetId="3" r:id="rId1"/>
    <sheet name="目录" sheetId="4" r:id="rId2"/>
    <sheet name="省级部门（单位）整体支出绩效自评表" sheetId="9" r:id="rId3"/>
    <sheet name="1.第一批“全省法院维修改造”项目" sheetId="1" r:id="rId4"/>
    <sheet name="2.法庭运维费" sheetId="2" r:id="rId5"/>
    <sheet name="3.全省“智慧法院”信息化建设及运维资金" sheetId="11" r:id="rId6"/>
    <sheet name="4.全省法院“两庭建设”资金" sheetId="12" r:id="rId7"/>
    <sheet name="5.全省法院业务费" sheetId="13" r:id="rId8"/>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13"/>
  <c r="J34"/>
  <c r="M9"/>
  <c r="M8"/>
  <c r="M7"/>
  <c r="L7"/>
  <c r="M6"/>
  <c r="L6"/>
  <c r="I6"/>
  <c r="G6"/>
  <c r="E6"/>
  <c r="M26" i="12"/>
  <c r="J26"/>
  <c r="M9"/>
  <c r="M8"/>
  <c r="L8"/>
  <c r="M7"/>
  <c r="M6"/>
  <c r="L6"/>
  <c r="I6"/>
  <c r="G6"/>
  <c r="E6"/>
  <c r="M30" i="11"/>
  <c r="J30"/>
  <c r="M9"/>
  <c r="M8"/>
  <c r="M7"/>
  <c r="L7"/>
  <c r="M6"/>
  <c r="L6"/>
  <c r="I6"/>
  <c r="G6"/>
  <c r="E6"/>
  <c r="M39" i="2"/>
  <c r="J39"/>
  <c r="M9"/>
  <c r="M8"/>
  <c r="M7"/>
  <c r="L7"/>
  <c r="M6"/>
  <c r="L6"/>
  <c r="I6"/>
  <c r="G6"/>
  <c r="E6"/>
  <c r="M28" i="1"/>
  <c r="J28"/>
  <c r="M9"/>
  <c r="M8"/>
  <c r="M7"/>
  <c r="L7"/>
  <c r="M6"/>
  <c r="L6"/>
  <c r="I6"/>
  <c r="G6"/>
  <c r="E6"/>
  <c r="N69" i="9"/>
  <c r="L69"/>
  <c r="O11"/>
  <c r="M11"/>
  <c r="O10"/>
  <c r="M10"/>
  <c r="O9"/>
  <c r="M9"/>
  <c r="K9"/>
  <c r="I9"/>
  <c r="F9"/>
  <c r="O8"/>
  <c r="M8"/>
  <c r="O6"/>
  <c r="M6"/>
  <c r="K6"/>
  <c r="I6"/>
  <c r="F6"/>
  <c r="O5"/>
  <c r="M5"/>
  <c r="K5"/>
  <c r="I5"/>
  <c r="F5"/>
</calcChain>
</file>

<file path=xl/sharedStrings.xml><?xml version="1.0" encoding="utf-8"?>
<sst xmlns="http://schemas.openxmlformats.org/spreadsheetml/2006/main" count="1252" uniqueCount="303">
  <si>
    <t>附件1</t>
  </si>
  <si>
    <r>
      <rPr>
        <b/>
        <sz val="36"/>
        <color rgb="FF000000"/>
        <rFont val="宋体"/>
        <family val="3"/>
        <charset val="134"/>
      </rPr>
      <t>2024年度省级预算执行情况绩效自评报表</t>
    </r>
    <r>
      <rPr>
        <b/>
        <sz val="28"/>
        <color rgb="FF000000"/>
        <rFont val="DengXian"/>
        <family val="1"/>
      </rPr>
      <t xml:space="preserve">
</t>
    </r>
  </si>
  <si>
    <t xml:space="preserve">                                 编报部门（单位公章）：酒泉市肃州区人民法院</t>
  </si>
  <si>
    <t xml:space="preserve">                                 编报日期：二〇二五年三月</t>
  </si>
  <si>
    <t xml:space="preserve">                                 联系人及电话：       </t>
  </si>
  <si>
    <t>2024年度省级预算执行情况绩效自评报表目录</t>
  </si>
  <si>
    <t>一、部门自评报告</t>
  </si>
  <si>
    <t>二、部门整体支出自评表</t>
  </si>
  <si>
    <t>1.第一批“全省法院维修改造”项目</t>
  </si>
  <si>
    <t>2.法庭运维费</t>
  </si>
  <si>
    <t>3.全省“智慧法院”信息化建设及运维资金</t>
  </si>
  <si>
    <t>4.全省法院“两庭建设”资金</t>
  </si>
  <si>
    <t>5.全省法院业务费</t>
  </si>
  <si>
    <t>部门整体支出绩效自评表</t>
  </si>
  <si>
    <t>(2024年度)</t>
  </si>
  <si>
    <t>部门（单位）名称</t>
  </si>
  <si>
    <t>酒泉市肃州区人民法院</t>
  </si>
  <si>
    <t>年初预算数</t>
  </si>
  <si>
    <t>全年预算数</t>
  </si>
  <si>
    <t>全年执行数</t>
  </si>
  <si>
    <t>执行率</t>
  </si>
  <si>
    <t>得分</t>
  </si>
  <si>
    <t>未完成原因分析</t>
  </si>
  <si>
    <t>整体支出规模(元)</t>
  </si>
  <si>
    <t>年度资金总额</t>
  </si>
  <si>
    <t/>
  </si>
  <si>
    <t>(一)基本支出</t>
  </si>
  <si>
    <t>1.人员经费</t>
  </si>
  <si>
    <t>2.公用经费</t>
  </si>
  <si>
    <t>(二)项目支出</t>
  </si>
  <si>
    <t>1.一般性项目</t>
  </si>
  <si>
    <t>2.重点项目</t>
  </si>
  <si>
    <t>审务通移动办案终端采购项目暂未完成，资金冻结。</t>
  </si>
  <si>
    <t>预期目标</t>
  </si>
  <si>
    <t>目标1：筑牢政治忠诚，坚定捍卫“两个确立”、坚决做到“两个维护”。
目标2：围绕中心大局，建设护航现代化肃州。
目标3：深入践行为民宗旨，做实优质高效便捷的司法服务。
目标4：坚持守正创新，进行数智赋能改革。
目标5：全面落实从严治院管警，打造法院铁军。</t>
  </si>
  <si>
    <t>实际完成情况</t>
  </si>
  <si>
    <t>1.通过中心组集中学、分散自学、研讨交流等方式，教育引导全体干警坚定拥护“两个确立”，坚决做到“两个维护”，切实把党对法院工作的绝对领导贯穿到审判执行的各方面、全过程，巩固深化“政法队伍教育整顿”成果，筑牢拒腐防变思想防线。
2.常态化开展扫黑除恶斗争，清缴处置涉黑恶资产963万余元，保持打击黑恶的高压态势。组织干警开展“四网融合”行动2700余人次，一线指导化解各类纠纷811件。坚持“谁执法谁普法”，选任45名法官、法官助理担任法治副校长、法治辅导员，开展“六进”普法、授课活动56场次，营造尊法、学法、守法良好氛围。
3.坚持线上线下结合，大力推行网上诉讼服务，应用“移动微法院”，普遍开展网上立案、在线庭审等工作，让数据多跑路、群众少跑腿，妥善审结网贷、医疗、就业等与人民群众生活息息相关的民事纠纷3871件。
4.深化繁简分流改革，制定审管“六项制度”，实行审限变更“四级把关”、长期未结诉讼案件督促指导等制度，平均结案时间由71.3天缩短至59.5天。严格落实院庭长阅核制，完善改判发回案件“四级评查”制度，发挥审判监督程序纠错功能，主动纠正瑕疵和错误案件，依法办理重审案件15件，为案件质量加装“防护网”，推动服判息诉率同比上升3.8%、改判发回率同比下降1.2%。去年执结案件8189件，执行到位标的15.3亿元。丰富破产案件相关制度实践，完善重整识别、破产和解工作机制，办结破产案件1件，盘活市场资源12.8亿元。紧盯全区种业发展全局，办结杨某兵等人与酒泉市某种业公司制种类纠纷152件，为“种业强区”提供坚强司法保障。
5.举办“真学笃行习近平法治思想”上台演讲活动4期，加强意识形态工作，着力维护法院系统意识形态安全。组织234人次参加各类业务培训，全力推动干警素能提升。常态化开展纪律作风整顿行动，将迟到早退、会风会纪等问题“小题大做”，帮助干警扣好廉洁司法“第一粒扣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</si>
  <si>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</si>
  <si>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</si>
  <si>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</si>
  <si>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</si>
  <si>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</si>
  <si>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</si>
  <si>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</si>
  <si>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</si>
  <si>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</si>
  <si>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</si>
  <si>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</si>
  <si>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</si>
  <si>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</si>
  <si>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</si>
  <si>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</si>
  <si>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</si>
  <si>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结转结余变动率</t>
  </si>
  <si>
    <t>&lt;=0%</t>
  </si>
  <si>
    <t>“三公”经费控制率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</si>
  <si>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</si>
  <si>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</si>
  <si>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</si>
  <si>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</si>
  <si>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</si>
  <si>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</si>
  <si>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</si>
  <si>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</si>
  <si>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</si>
  <si>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</si>
  <si>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</si>
  <si>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</si>
  <si>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</si>
  <si>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</si>
  <si>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</si>
  <si>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</si>
  <si>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印刷、水电等费用支付完成率</t>
  </si>
  <si>
    <t>执行案件终本合格率</t>
  </si>
  <si>
    <t>法院专线租赁保障率</t>
  </si>
  <si>
    <t>立案变更率</t>
  </si>
  <si>
    <t>&lt;=0.5%</t>
  </si>
  <si>
    <t>法定审限内结案率</t>
  </si>
  <si>
    <t>各项工作开展及时性</t>
  </si>
  <si>
    <t>及时</t>
  </si>
  <si>
    <t>成本控制情况</t>
  </si>
  <si>
    <t>控制在预算范围内</t>
  </si>
  <si>
    <t>改判率</t>
  </si>
  <si>
    <t>&lt;=1%</t>
  </si>
  <si>
    <t>办公用品（设备）、被装购置完成率</t>
  </si>
  <si>
    <t>法院专线租赁条数</t>
  </si>
  <si>
    <t>=8条</t>
  </si>
  <si>
    <t>条</t>
  </si>
  <si>
    <t>民商事审判工作完成率</t>
  </si>
  <si>
    <t>刑事审判工作完成率</t>
  </si>
  <si>
    <t>行政审判工作完成率</t>
  </si>
  <si>
    <t>办公用品（设备）、被装购置验收合格率</t>
  </si>
  <si>
    <t>场地、专网租用完成率</t>
  </si>
  <si>
    <t>案件受理准确率</t>
  </si>
  <si>
    <t>运维保障基层法庭个数</t>
  </si>
  <si>
    <t>=5个</t>
  </si>
  <si>
    <t>个</t>
  </si>
  <si>
    <t>执法执勤车运行维护数</t>
  </si>
  <si>
    <t>=18辆</t>
  </si>
  <si>
    <t>辆</t>
  </si>
  <si>
    <t>从严治院管警</t>
  </si>
  <si>
    <t>全面落实</t>
  </si>
  <si>
    <t>部门效果目标</t>
  </si>
  <si>
    <t>法庭正常运转率</t>
  </si>
  <si>
    <t>信息网络及软件投入使用率</t>
  </si>
  <si>
    <t>案件调撤率</t>
  </si>
  <si>
    <t>&gt;=20%</t>
  </si>
  <si>
    <t>案件结案率</t>
  </si>
  <si>
    <t>&gt;=95%</t>
  </si>
  <si>
    <t>一审服判息诉率</t>
  </si>
  <si>
    <t>&gt;=85%</t>
  </si>
  <si>
    <t>法庭审判服务</t>
  </si>
  <si>
    <t>有效保障</t>
  </si>
  <si>
    <t>执行标的到位率</t>
  </si>
  <si>
    <t>&gt;=30%</t>
  </si>
  <si>
    <t>当场登记立案率</t>
  </si>
  <si>
    <t>&gt;=80%</t>
  </si>
  <si>
    <t>民众法治意识</t>
  </si>
  <si>
    <t>增强</t>
  </si>
  <si>
    <t>当庭宣判率</t>
  </si>
  <si>
    <t>执法执勤车重大安全事故发生数</t>
  </si>
  <si>
    <t>=0起</t>
  </si>
  <si>
    <t>起</t>
  </si>
  <si>
    <t>司法服务质效</t>
  </si>
  <si>
    <t>提升</t>
  </si>
  <si>
    <t>法院队伍素质</t>
  </si>
  <si>
    <t>社会影响</t>
  </si>
  <si>
    <t>违法违纪情况</t>
  </si>
  <si>
    <t>=0次</t>
  </si>
  <si>
    <t>次</t>
  </si>
  <si>
    <t>单位获奖情况</t>
  </si>
  <si>
    <t>&gt;=1项</t>
  </si>
  <si>
    <t>项</t>
  </si>
  <si>
    <t>服务对象满意度</t>
  </si>
  <si>
    <t>司法工作人员满意度（%）</t>
  </si>
  <si>
    <t>&gt;=90%</t>
  </si>
  <si>
    <t>诉讼双方满意度（%）</t>
  </si>
  <si>
    <t>能力建设</t>
  </si>
  <si>
    <t>长效管理</t>
  </si>
  <si>
    <t>法院工作现代化</t>
  </si>
  <si>
    <t>持续推进</t>
  </si>
  <si>
    <t>数智赋能改革</t>
  </si>
  <si>
    <t>司法公正水平</t>
  </si>
  <si>
    <t>提高</t>
  </si>
  <si>
    <t>法律监督职能</t>
  </si>
  <si>
    <t>持续强化</t>
  </si>
  <si>
    <t>人力资源建设</t>
  </si>
  <si>
    <t>人员培训机制完备性</t>
  </si>
  <si>
    <t>完备</t>
  </si>
  <si>
    <t>人才队伍建设</t>
  </si>
  <si>
    <t>加强</t>
  </si>
  <si>
    <t>档案管理</t>
  </si>
  <si>
    <t>档案管理完备性</t>
  </si>
  <si>
    <t>总分</t>
  </si>
  <si>
    <r>
      <rPr>
        <sz val="9"/>
        <rFont val="宋体"/>
        <family val="3"/>
        <charset val="134"/>
      </rPr>
      <t xml:space="preserve">说明  1.各部门可根据附件3《部门整体支出绩效评价指标体系框架》（参考）设置三级指标和指标
</t>
    </r>
    <r>
      <rPr>
        <sz val="9"/>
        <color theme="0"/>
        <rFont val="宋体"/>
        <family val="3"/>
        <charset val="134"/>
      </rPr>
      <t>说明</t>
    </r>
    <r>
      <rPr>
        <sz val="9"/>
        <rFont val="宋体"/>
        <family val="3"/>
        <charset val="134"/>
      </rPr>
      <t xml:space="preserve">  2.上述产出指标和效益指标根据年初设定的绩效目标既可以按照重点任务完成情况分别填列，也可以依据所有重点任务归纳提炼综合指标。</t>
    </r>
  </si>
  <si>
    <t>项目名称</t>
  </si>
  <si>
    <t>主管部门</t>
  </si>
  <si>
    <t>上年结转资金</t>
  </si>
  <si>
    <t>其他资金</t>
  </si>
  <si>
    <t>第一批“全省法院维修改造”项目</t>
  </si>
  <si>
    <t>甘肃省高级人民法院</t>
  </si>
  <si>
    <t>法庭运维费</t>
  </si>
  <si>
    <t>全省“智慧法院”信息化建设及运维资金</t>
  </si>
  <si>
    <t>全省法院“两庭建设”资金</t>
  </si>
  <si>
    <t>全省法院业务费</t>
  </si>
  <si>
    <t>项目支出绩效自评表</t>
  </si>
  <si>
    <t>实施单位</t>
  </si>
  <si>
    <t>执行率(%)</t>
  </si>
  <si>
    <t>项目资金（元）</t>
  </si>
  <si>
    <t>年度资金总额：</t>
  </si>
  <si>
    <t>其中：财政拨款</t>
  </si>
  <si>
    <t>-</t>
  </si>
  <si>
    <t>无</t>
  </si>
  <si>
    <t>年度总体目标</t>
  </si>
  <si>
    <t>年度计划对综合审判大楼卫生间防水、墙面瓷砖及吊顶进行维修改造，重新铺设卫生间上下水管道，并对因更换上下水管道而拆除损坏的洁具、蹲便器等设施进行更换。对综合审判大楼北面（后院）地坪进行维修改造。通过项目实施，有效改善工作人员办公环境，降低安全隐患。</t>
  </si>
  <si>
    <t>维修改造审判大楼卫生间及北面（后院）地坪，并及时支付相关造价咨询费、施工图设计费、项目结算审核费、监理费等，地坪改造后，有效改善我院工作人员办公环境，消除潜在安全隐患。</t>
  </si>
  <si>
    <t>年度指标</t>
  </si>
  <si>
    <t>绩效指标</t>
  </si>
  <si>
    <t>成本指标</t>
  </si>
  <si>
    <t>经济成本指标</t>
  </si>
  <si>
    <t>项目成本控制数</t>
  </si>
  <si>
    <t>&lt;=81万元</t>
  </si>
  <si>
    <t>万元</t>
  </si>
  <si>
    <t>产出指标</t>
  </si>
  <si>
    <t>数量指标</t>
  </si>
  <si>
    <t>材料、设备购置完成率</t>
  </si>
  <si>
    <t>地坪维修改造</t>
  </si>
  <si>
    <t>=1项</t>
  </si>
  <si>
    <t>防水、墙面瓷砖及吊顶维修改造</t>
  </si>
  <si>
    <t>上下水管道铺设和设施更换</t>
  </si>
  <si>
    <t>质量指标</t>
  </si>
  <si>
    <t>材料、设备验收合格率</t>
  </si>
  <si>
    <t>项目验收合格率</t>
  </si>
  <si>
    <t>时效指标</t>
  </si>
  <si>
    <t>材料、设备购置及时性</t>
  </si>
  <si>
    <t>防水、墙面瓷砖、吊顶、地坪等维修改造及时性</t>
  </si>
  <si>
    <t>上下水管道铺设和设施更换及时性</t>
  </si>
  <si>
    <t>效益指标</t>
  </si>
  <si>
    <t>社会效益指标</t>
  </si>
  <si>
    <t>安全隐患</t>
  </si>
  <si>
    <t>有效避免</t>
  </si>
  <si>
    <t>单位正常运转率</t>
  </si>
  <si>
    <t>工作人员办公环境</t>
  </si>
  <si>
    <t>有效改善</t>
  </si>
  <si>
    <t>满意度指标</t>
  </si>
  <si>
    <t>服务对象满意度指标</t>
  </si>
  <si>
    <t>工作人员满意度</t>
  </si>
  <si>
    <t>目标1：保障5个基层法庭正常运行，更好的执行及维护国家法制、法律的权威，有效促进审判工作的高效提升；_x000D_
目标2：按时缴纳水电等资源管理费，保障基层法庭水电暖供应，水电暖运行通畅率达100%；_x000D_
目标3：完成对各软硬件设备设施的日常维修和常规维护保养，确保2024年度我院机关审判场地安全以及法庭工作正常开展。</t>
  </si>
  <si>
    <t>1.运行维护执法执勤车5辆，更换法庭护栏，开展日常维修维护工作，有效排除部分安全隐患，确保法庭审判工作正常开展。
2.开展农村法庭党建文化建设、征订金佛寺法庭报刊等工作，维护国家法制、法律的权威，促进审判服务工作提质增效。
3.保障银达法庭、总寨法庭、金佛寺法庭、清水法庭、三墩法庭5个基层法庭取暖、用电、用水正常，确保基层法庭正常运转。</t>
  </si>
  <si>
    <t>成本控制数</t>
  </si>
  <si>
    <t>&lt;=66万元</t>
  </si>
  <si>
    <t>差旅费发放完成率</t>
  </si>
  <si>
    <t>基层法庭办案办公用品（设备）购置完成率</t>
  </si>
  <si>
    <t>基层法庭取暖面积</t>
  </si>
  <si>
    <t>=5495.4平方米</t>
  </si>
  <si>
    <t>平方米</t>
  </si>
  <si>
    <t>维修维护工作完成率</t>
  </si>
  <si>
    <t>=5辆</t>
  </si>
  <si>
    <t>差旅费发放准确率</t>
  </si>
  <si>
    <t>基层法庭办案办公用品（设备）购置合格率</t>
  </si>
  <si>
    <t>基层法庭正常运行保障率</t>
  </si>
  <si>
    <t>水电暖服务保障率</t>
  </si>
  <si>
    <t>维修维护合格率</t>
  </si>
  <si>
    <t>执法执勤车运行维护保障率</t>
  </si>
  <si>
    <t>差旅费发放及时性</t>
  </si>
  <si>
    <t>基层法庭办案办公用品（设备）购置及时性</t>
  </si>
  <si>
    <t>基层法庭运维保障及时性</t>
  </si>
  <si>
    <t>日常维护工作完成及时性</t>
  </si>
  <si>
    <t>水电暖服务保障及时性</t>
  </si>
  <si>
    <t>执法执勤车运行维护及时性</t>
  </si>
  <si>
    <t>法庭审判效率</t>
  </si>
  <si>
    <t>基层法庭安全事故发生数</t>
  </si>
  <si>
    <t>基层法庭正常运转率</t>
  </si>
  <si>
    <t>审判服务</t>
  </si>
  <si>
    <t>基层法庭工作人员满意度</t>
  </si>
  <si>
    <t>委托第三方提供互联网庭审、智能科技法庭和调解室等服务，组织工作人员参与至少一次现场集中系统使用培训，线上线下协同保障肃州区人民法院“智慧法院”信息化建设，提升审判质效，优化司法服务。常态化运维信息化服务平台，确保服务平台稳定运行。</t>
  </si>
  <si>
    <t>1.委托第三方为我院提供互联网庭审、智能科技法庭和调解室等服务，并组织开展平台系统使用培训一次，提高我院办公信息化水平，提升审判服务质效。
2.开展日常平台系统运维工作，确保服务平台运行稳定，及时支付办案庭审互联网服务费、线上法庭服务委托费、案件调解室委托服务费等，满足我院正常办公需求。</t>
  </si>
  <si>
    <t>&lt;=30万元</t>
  </si>
  <si>
    <t>调解室个数</t>
  </si>
  <si>
    <t>=5间</t>
  </si>
  <si>
    <t>间</t>
  </si>
  <si>
    <t>互联网庭审服务</t>
  </si>
  <si>
    <t>=10项</t>
  </si>
  <si>
    <t>培训召开次数</t>
  </si>
  <si>
    <t>&gt;=1次</t>
  </si>
  <si>
    <t>平台运维工作完成率</t>
  </si>
  <si>
    <t>智能科技法庭数</t>
  </si>
  <si>
    <t>=4间</t>
  </si>
  <si>
    <t>互联网庭审、智能科技法庭和调解室服务质量</t>
  </si>
  <si>
    <t>符合要求</t>
  </si>
  <si>
    <t>培训内容相符性</t>
  </si>
  <si>
    <t>相符</t>
  </si>
  <si>
    <t>平台验收合格率</t>
  </si>
  <si>
    <t>互联网庭审、智能科技法庭和调解室服务及时性</t>
  </si>
  <si>
    <t>培训召开及时性</t>
  </si>
  <si>
    <t>平台运维及时性</t>
  </si>
  <si>
    <t>服务平台稳定运行率</t>
  </si>
  <si>
    <t>审判质效</t>
  </si>
  <si>
    <t>智慧法院建设</t>
  </si>
  <si>
    <t>推进</t>
  </si>
  <si>
    <t>通过实施银达法庭、金佛寺法庭装饰装修及附属工程建设项目，有效改善基层法庭办案条件，有效保障司法审判服务，提升法院整体形象，为辖区社会和谐稳定、经济发展保驾护航，使金佛寺法庭、银达法庭工作人员达到90%以上，来访群众满意度达到85%以上。</t>
  </si>
  <si>
    <t>我院开展金佛寺法庭、银达法庭建设工作，建成金佛寺法庭、银达法庭地上建筑楼层数3层，建筑面积均1652.7平方米，及时结算金佛寺法庭、银达法庭建设项目款，金佛寺法庭和银达法庭办案条件有效改善，法庭整体形象进一步提升。</t>
  </si>
  <si>
    <t>金佛寺法庭、银达法庭当年“两庭建设”成本</t>
  </si>
  <si>
    <t>&lt;=104.04万元</t>
  </si>
  <si>
    <t>金佛寺法庭地上建筑楼层数</t>
  </si>
  <si>
    <t>=3层</t>
  </si>
  <si>
    <t>层</t>
  </si>
  <si>
    <t>金佛寺法庭建筑面积</t>
  </si>
  <si>
    <t>=1652.7平方米</t>
  </si>
  <si>
    <t>银达法庭地上建筑楼层数</t>
  </si>
  <si>
    <t>银达法庭建筑面积</t>
  </si>
  <si>
    <t>金佛寺法庭、银达法庭当年资金缺口保障率</t>
  </si>
  <si>
    <t>金佛寺法庭、银达法庭当年装饰装修及附属工程完成及时性</t>
  </si>
  <si>
    <t>金佛寺法庭、银达法庭办案条件</t>
  </si>
  <si>
    <t>金佛寺法庭、银达法庭当年装饰装修及附属工程安全事故发生数</t>
  </si>
  <si>
    <t>金佛寺法庭、银达法庭整体形象</t>
  </si>
  <si>
    <t>金佛寺法庭、银达法庭工作人员满意度</t>
  </si>
  <si>
    <t>来访群众满意度</t>
  </si>
  <si>
    <t>目标1：保障我院办公、印刷、水电等日常运转类支出，确保审判等各项工作顺利开展，保证案件审判在规定时间内优质高效完成，使案件结案率达到90%以上； 
目标2：保障我院正常运行，更好的执行及维护国家法制、法律的权威，有效促进审判工作的高效提升，有效挽回经济损失，提高办案效率，维护社会稳定。</t>
  </si>
  <si>
    <t>1.征订《人民法院报》《中国审判》，组织相关人员赴北京法官学院培训，制作诉讼普法系列视频动画，开展法治宣传活动，提高办案人员业务水平和人民群众的法律素养。
2.采购办案用会议室LED屏、办案用杀毒软件系统、办案复印纸和复印机墨粉、硒鼓墨粉，维修办案用会议室，按月缴纳审判大楼电费，支付协助办案人员劳务费、办案印刷费、法治宣传费、办案业务培训费等，确保我院各项工作正常开展。</t>
  </si>
  <si>
    <t>&lt;=322万元</t>
  </si>
  <si>
    <t>临聘人员工资社保等保障人数</t>
  </si>
  <si>
    <t>&gt;=130人</t>
  </si>
  <si>
    <t>人</t>
  </si>
  <si>
    <t>部分临聘人员辞职，物业等外包临聘人员减少。</t>
  </si>
  <si>
    <t>物业管理面积</t>
  </si>
  <si>
    <t>=11699㎡</t>
  </si>
  <si>
    <t>㎡</t>
  </si>
  <si>
    <t>临聘人员工资社保等缴纳（发放）准确率</t>
  </si>
  <si>
    <t>物业管理合格率</t>
  </si>
  <si>
    <t>印刷、水电等费用支付准确率</t>
  </si>
  <si>
    <t>临聘人员工资社保等缴纳（发放）及时性</t>
  </si>
  <si>
    <t>物业服务及时性</t>
  </si>
  <si>
    <t>印刷、水电等费用支付及时性</t>
  </si>
  <si>
    <t>经济效益指标</t>
  </si>
  <si>
    <t>挽回经济损失效果</t>
  </si>
  <si>
    <t>显著</t>
  </si>
  <si>
    <t>法院审判服务</t>
  </si>
  <si>
    <t>维护社会稳定</t>
  </si>
  <si>
    <t>良好</t>
  </si>
  <si>
    <t>当事人满意度</t>
  </si>
  <si>
    <t>法院工作人员满意度</t>
  </si>
  <si>
    <t>三、部门预算项目支出绩效自评结果汇总表</t>
    <phoneticPr fontId="26" type="noConversion"/>
  </si>
</sst>
</file>

<file path=xl/styles.xml><?xml version="1.0" encoding="utf-8"?>
<styleSheet xmlns="http://schemas.openxmlformats.org/spreadsheetml/2006/main">
  <numFmts count="2">
    <numFmt numFmtId="178" formatCode="#,##0.00_ "/>
    <numFmt numFmtId="179" formatCode="0.00_ "/>
  </numFmts>
  <fonts count="28">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indexed="8"/>
      <name val="宋体"/>
      <charset val="134"/>
    </font>
    <font>
      <b/>
      <sz val="20"/>
      <color indexed="8"/>
      <name val="宋体"/>
      <charset val="134"/>
    </font>
    <font>
      <sz val="10"/>
      <color rgb="FF000000"/>
      <name val="Times New Roman"/>
      <family val="1"/>
    </font>
    <font>
      <sz val="22"/>
      <name val="宋体"/>
      <charset val="134"/>
    </font>
    <font>
      <sz val="10"/>
      <name val="宋体"/>
      <charset val="134"/>
    </font>
    <font>
      <sz val="10"/>
      <color rgb="FF000000"/>
      <name val="宋体"/>
      <charset val="134"/>
    </font>
    <font>
      <sz val="9"/>
      <color rgb="FF000000"/>
      <name val="宋体"/>
      <charset val="134"/>
    </font>
    <font>
      <sz val="9"/>
      <name val="宋体"/>
      <charset val="134"/>
    </font>
    <font>
      <b/>
      <sz val="9"/>
      <name val="宋体"/>
      <charset val="134"/>
    </font>
    <font>
      <b/>
      <sz val="9"/>
      <color rgb="FF000000"/>
      <name val="宋体"/>
      <charset val="134"/>
    </font>
    <font>
      <b/>
      <sz val="10"/>
      <color rgb="FF000000"/>
      <name val="宋体"/>
      <charset val="134"/>
    </font>
    <font>
      <sz val="12"/>
      <color indexed="8"/>
      <name val="宋体"/>
      <charset val="134"/>
    </font>
    <font>
      <sz val="12"/>
      <color indexed="8"/>
      <name val="黑体"/>
      <charset val="134"/>
    </font>
    <font>
      <sz val="16"/>
      <color indexed="8"/>
      <name val="黑体"/>
      <charset val="134"/>
    </font>
    <font>
      <b/>
      <sz val="36"/>
      <color rgb="FF000000"/>
      <name val="宋体"/>
      <charset val="134"/>
    </font>
    <font>
      <sz val="28"/>
      <color indexed="8"/>
      <name val="宋体"/>
      <charset val="134"/>
    </font>
    <font>
      <sz val="18"/>
      <color indexed="8"/>
      <name val="宋体"/>
      <charset val="134"/>
    </font>
    <font>
      <sz val="11"/>
      <color theme="1"/>
      <name val="宋体"/>
      <charset val="134"/>
      <scheme val="minor"/>
    </font>
    <font>
      <b/>
      <sz val="28"/>
      <color rgb="FF000000"/>
      <name val="DengXian"/>
      <family val="1"/>
    </font>
    <font>
      <sz val="9"/>
      <color theme="0"/>
      <name val="宋体"/>
      <family val="3"/>
      <charset val="134"/>
    </font>
    <font>
      <b/>
      <sz val="36"/>
      <color rgb="FF000000"/>
      <name val="宋体"/>
      <family val="3"/>
      <charset val="134"/>
    </font>
    <font>
      <sz val="9"/>
      <name val="宋体"/>
      <family val="3"/>
      <charset val="134"/>
    </font>
    <font>
      <sz val="9"/>
      <name val="宋体"/>
      <family val="3"/>
      <charset val="134"/>
      <scheme val="minor"/>
    </font>
    <font>
      <sz val="12"/>
      <color indexed="8"/>
      <name val="黑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9" fontId="21" fillId="0" borderId="0" applyFont="0" applyFill="0" applyBorder="0" applyAlignment="0" applyProtection="0">
      <alignment vertical="center"/>
    </xf>
  </cellStyleXfs>
  <cellXfs count="92">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xf>
    <xf numFmtId="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9" fontId="3" fillId="0" borderId="1" xfId="0" applyNumberFormat="1" applyFont="1" applyBorder="1" applyAlignment="1">
      <alignment horizontal="center" vertical="center" wrapText="1"/>
    </xf>
    <xf numFmtId="0" fontId="0" fillId="0" borderId="0" xfId="0" applyAlignment="1">
      <alignment vertical="center" wrapText="1"/>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6" fillId="0" borderId="0" xfId="0" applyFont="1" applyFill="1" applyBorder="1" applyAlignment="1">
      <alignment horizontal="left" vertical="top"/>
    </xf>
    <xf numFmtId="0" fontId="6"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left" vertical="top"/>
    </xf>
    <xf numFmtId="0" fontId="11"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shrinkToFit="1"/>
    </xf>
    <xf numFmtId="1" fontId="13" fillId="0" borderId="1" xfId="0" applyNumberFormat="1" applyFont="1" applyFill="1" applyBorder="1" applyAlignment="1">
      <alignment horizontal="center" vertical="center" shrinkToFit="1"/>
    </xf>
    <xf numFmtId="179" fontId="14" fillId="0" borderId="1" xfId="0" applyNumberFormat="1" applyFont="1" applyFill="1" applyBorder="1" applyAlignment="1">
      <alignment horizontal="center" vertical="center" wrapText="1"/>
    </xf>
    <xf numFmtId="0" fontId="9" fillId="0" borderId="0" xfId="0" applyFont="1" applyFill="1" applyBorder="1" applyAlignment="1">
      <alignment horizontal="center" wrapText="1"/>
    </xf>
    <xf numFmtId="0" fontId="11" fillId="0" borderId="0" xfId="0" applyFont="1" applyFill="1" applyBorder="1" applyAlignment="1">
      <alignment horizontal="left" vertical="top" wrapText="1"/>
    </xf>
    <xf numFmtId="0" fontId="15"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8"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0" fontId="8" fillId="0" borderId="4" xfId="1" applyNumberFormat="1" applyFont="1" applyFill="1" applyBorder="1" applyAlignment="1">
      <alignment horizontal="center" vertical="center" wrapText="1"/>
    </xf>
    <xf numFmtId="10" fontId="8" fillId="0" borderId="6" xfId="1"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4" xfId="0" applyFont="1" applyFill="1" applyBorder="1" applyAlignment="1">
      <alignment horizontal="center" wrapText="1"/>
    </xf>
    <xf numFmtId="0" fontId="14" fillId="0" borderId="6" xfId="0" applyFont="1" applyFill="1" applyBorder="1" applyAlignment="1">
      <alignment horizont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textRotation="255"/>
    </xf>
    <xf numFmtId="0" fontId="27" fillId="0" borderId="0" xfId="0" applyNumberFormat="1" applyFont="1" applyFill="1" applyBorder="1" applyAlignment="1">
      <alignment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howOutlineSymbols="0"/>
  </sheetPr>
  <dimension ref="A1:A10"/>
  <sheetViews>
    <sheetView workbookViewId="0">
      <selection activeCell="A7" sqref="A7"/>
    </sheetView>
  </sheetViews>
  <sheetFormatPr defaultColWidth="7.90625" defaultRowHeight="13.5" customHeight="1"/>
  <cols>
    <col min="1" max="1" width="158.7265625" style="13" customWidth="1"/>
    <col min="2" max="2" width="7.90625" style="13" customWidth="1"/>
    <col min="3" max="16384" width="7.90625" style="13"/>
  </cols>
  <sheetData>
    <row r="1" spans="1:1" ht="45" customHeight="1">
      <c r="A1" s="41" t="s">
        <v>0</v>
      </c>
    </row>
    <row r="2" spans="1:1" ht="149.25" customHeight="1">
      <c r="A2" s="42" t="s">
        <v>1</v>
      </c>
    </row>
    <row r="3" spans="1:1" ht="51" customHeight="1">
      <c r="A3" s="43"/>
    </row>
    <row r="4" spans="1:1" ht="51" customHeight="1">
      <c r="A4" s="43"/>
    </row>
    <row r="5" spans="1:1" ht="51" customHeight="1">
      <c r="A5" s="44" t="s">
        <v>2</v>
      </c>
    </row>
    <row r="6" spans="1:1" ht="51" customHeight="1">
      <c r="A6" s="44" t="s">
        <v>3</v>
      </c>
    </row>
    <row r="7" spans="1:1" ht="51" customHeight="1">
      <c r="A7" s="45" t="s">
        <v>4</v>
      </c>
    </row>
    <row r="8" spans="1:1" s="39" customFormat="1" ht="27" customHeight="1">
      <c r="A8" s="46"/>
    </row>
    <row r="9" spans="1:1" s="39" customFormat="1" ht="27" customHeight="1"/>
    <row r="10" spans="1:1" s="39" customFormat="1" ht="27" customHeight="1"/>
  </sheetData>
  <phoneticPr fontId="26" type="noConversion"/>
  <pageMargins left="0.75" right="0.75" top="1" bottom="1" header="0.5" footer="0.5"/>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sheetPr>
    <outlinePr showOutlineSymbols="0"/>
  </sheetPr>
  <dimension ref="A2:A11"/>
  <sheetViews>
    <sheetView workbookViewId="0">
      <selection activeCell="A16" sqref="A16"/>
    </sheetView>
  </sheetViews>
  <sheetFormatPr defaultColWidth="7.90625" defaultRowHeight="13.5" customHeight="1"/>
  <cols>
    <col min="1" max="1" width="96.36328125" style="13" customWidth="1"/>
    <col min="2" max="2" width="7.90625" style="13" customWidth="1"/>
    <col min="3" max="16384" width="7.90625" style="13"/>
  </cols>
  <sheetData>
    <row r="2" spans="1:1" ht="40.5" customHeight="1">
      <c r="A2" s="14" t="s">
        <v>5</v>
      </c>
    </row>
    <row r="3" spans="1:1" ht="19.5" customHeight="1"/>
    <row r="4" spans="1:1" s="39" customFormat="1" ht="30.75" customHeight="1">
      <c r="A4" s="40" t="s">
        <v>6</v>
      </c>
    </row>
    <row r="5" spans="1:1" s="39" customFormat="1" ht="30.75" customHeight="1">
      <c r="A5" s="40" t="s">
        <v>7</v>
      </c>
    </row>
    <row r="6" spans="1:1" s="39" customFormat="1" ht="30.75" customHeight="1">
      <c r="A6" s="91" t="s">
        <v>302</v>
      </c>
    </row>
    <row r="7" spans="1:1" s="39" customFormat="1" ht="30.75" customHeight="1">
      <c r="A7" s="13" t="s">
        <v>8</v>
      </c>
    </row>
    <row r="8" spans="1:1" s="39" customFormat="1" ht="30.75" customHeight="1">
      <c r="A8" s="13" t="s">
        <v>9</v>
      </c>
    </row>
    <row r="9" spans="1:1" s="39" customFormat="1" ht="30.75" customHeight="1">
      <c r="A9" s="13" t="s">
        <v>10</v>
      </c>
    </row>
    <row r="10" spans="1:1" s="39" customFormat="1" ht="30.75" customHeight="1">
      <c r="A10" s="13" t="s">
        <v>11</v>
      </c>
    </row>
    <row r="11" spans="1:1" s="39" customFormat="1" ht="30.75" customHeight="1">
      <c r="A11" s="13" t="s">
        <v>12</v>
      </c>
    </row>
  </sheetData>
  <phoneticPr fontId="26" type="noConversion"/>
  <pageMargins left="0.75" right="0.75" top="1" bottom="1" header="0.5" footer="0.5"/>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R70"/>
  <sheetViews>
    <sheetView topLeftCell="B55" workbookViewId="0">
      <selection activeCell="E68" sqref="E68:N68"/>
    </sheetView>
  </sheetViews>
  <sheetFormatPr defaultColWidth="9" defaultRowHeight="13"/>
  <cols>
    <col min="1" max="1" width="9.1796875" style="15" customWidth="1"/>
    <col min="2" max="2" width="8.7265625" style="15" customWidth="1"/>
    <col min="3" max="3" width="3.36328125" style="15" customWidth="1"/>
    <col min="4" max="4" width="5.6328125" style="15" customWidth="1"/>
    <col min="5" max="5" width="14.7265625" style="15" customWidth="1"/>
    <col min="6" max="6" width="8.7265625" style="15" customWidth="1"/>
    <col min="7" max="7" width="3.36328125" style="16" customWidth="1"/>
    <col min="8" max="8" width="7.7265625" style="16" customWidth="1"/>
    <col min="9" max="9" width="5.26953125" style="16" customWidth="1"/>
    <col min="10" max="10" width="13.26953125" style="15" customWidth="1"/>
    <col min="11" max="11" width="12.36328125" style="15" customWidth="1"/>
    <col min="12" max="12" width="8" style="15" customWidth="1"/>
    <col min="13" max="13" width="11" style="15" customWidth="1"/>
    <col min="14" max="14" width="10.54296875" style="15" customWidth="1"/>
    <col min="15" max="15" width="22.90625" style="15" customWidth="1"/>
    <col min="16" max="16" width="30.36328125" style="15" customWidth="1"/>
    <col min="17" max="17" width="11.54296875" style="15" customWidth="1"/>
    <col min="18" max="16384" width="9" style="15"/>
  </cols>
  <sheetData>
    <row r="1" spans="1:18" ht="28" customHeight="1">
      <c r="A1" s="47" t="s">
        <v>13</v>
      </c>
      <c r="B1" s="47"/>
      <c r="C1" s="47"/>
      <c r="D1" s="47"/>
      <c r="E1" s="47"/>
      <c r="F1" s="47"/>
      <c r="G1" s="47"/>
      <c r="H1" s="47"/>
      <c r="I1" s="47"/>
      <c r="J1" s="47"/>
      <c r="K1" s="47"/>
      <c r="L1" s="47"/>
      <c r="M1" s="47"/>
      <c r="N1" s="47"/>
      <c r="O1" s="47"/>
      <c r="P1" s="47"/>
      <c r="Q1" s="25"/>
      <c r="R1" s="26"/>
    </row>
    <row r="2" spans="1:18" ht="28" customHeight="1">
      <c r="A2" s="48" t="s">
        <v>14</v>
      </c>
      <c r="B2" s="48"/>
      <c r="C2" s="48"/>
      <c r="D2" s="48"/>
      <c r="E2" s="48"/>
      <c r="F2" s="48"/>
      <c r="G2" s="48"/>
      <c r="H2" s="48"/>
      <c r="I2" s="48"/>
      <c r="J2" s="48"/>
      <c r="K2" s="48"/>
      <c r="L2" s="48"/>
      <c r="M2" s="48"/>
      <c r="N2" s="48"/>
      <c r="O2" s="48"/>
      <c r="P2" s="48"/>
      <c r="Q2" s="27"/>
      <c r="R2" s="26"/>
    </row>
    <row r="3" spans="1:18" ht="28" customHeight="1">
      <c r="A3" s="48" t="s">
        <v>15</v>
      </c>
      <c r="B3" s="48"/>
      <c r="C3" s="49" t="s">
        <v>16</v>
      </c>
      <c r="D3" s="50"/>
      <c r="E3" s="50"/>
      <c r="F3" s="50"/>
      <c r="G3" s="50"/>
      <c r="H3" s="50"/>
      <c r="I3" s="50"/>
      <c r="J3" s="50"/>
      <c r="K3" s="50"/>
      <c r="L3" s="50"/>
      <c r="M3" s="50"/>
      <c r="N3" s="50"/>
      <c r="O3" s="50"/>
      <c r="P3" s="51"/>
      <c r="Q3" s="28"/>
      <c r="R3" s="26"/>
    </row>
    <row r="4" spans="1:18" ht="28" customHeight="1">
      <c r="A4" s="48"/>
      <c r="B4" s="48"/>
      <c r="C4" s="52"/>
      <c r="D4" s="52"/>
      <c r="E4" s="52"/>
      <c r="F4" s="48" t="s">
        <v>17</v>
      </c>
      <c r="G4" s="48"/>
      <c r="H4" s="48"/>
      <c r="I4" s="53" t="s">
        <v>18</v>
      </c>
      <c r="J4" s="54"/>
      <c r="K4" s="53" t="s">
        <v>19</v>
      </c>
      <c r="L4" s="54"/>
      <c r="M4" s="53" t="s">
        <v>20</v>
      </c>
      <c r="N4" s="54"/>
      <c r="O4" s="19" t="s">
        <v>21</v>
      </c>
      <c r="P4" s="19" t="s">
        <v>22</v>
      </c>
      <c r="Q4" s="29"/>
      <c r="R4" s="26"/>
    </row>
    <row r="5" spans="1:18" ht="28" customHeight="1">
      <c r="A5" s="53" t="s">
        <v>23</v>
      </c>
      <c r="B5" s="54"/>
      <c r="C5" s="48" t="s">
        <v>24</v>
      </c>
      <c r="D5" s="48"/>
      <c r="E5" s="48"/>
      <c r="F5" s="55">
        <f>F6+F9</f>
        <v>32575400</v>
      </c>
      <c r="G5" s="55"/>
      <c r="H5" s="55"/>
      <c r="I5" s="56">
        <f>I6+I9</f>
        <v>44496205.880000003</v>
      </c>
      <c r="J5" s="57"/>
      <c r="K5" s="56">
        <f>K6+K9</f>
        <v>43390818.439999998</v>
      </c>
      <c r="L5" s="57"/>
      <c r="M5" s="58">
        <f>K5/I5</f>
        <v>0.97515771472783397</v>
      </c>
      <c r="N5" s="59"/>
      <c r="O5" s="20">
        <f>M5*10</f>
        <v>9.7515771472783399</v>
      </c>
      <c r="P5" s="19" t="s">
        <v>25</v>
      </c>
      <c r="Q5" s="30"/>
    </row>
    <row r="6" spans="1:18" ht="28" customHeight="1">
      <c r="A6" s="53" t="s">
        <v>23</v>
      </c>
      <c r="B6" s="54"/>
      <c r="C6" s="48" t="s">
        <v>26</v>
      </c>
      <c r="D6" s="48"/>
      <c r="E6" s="48"/>
      <c r="F6" s="55">
        <f>F7+F8</f>
        <v>24555400</v>
      </c>
      <c r="G6" s="55"/>
      <c r="H6" s="55"/>
      <c r="I6" s="56">
        <f>I7+I8</f>
        <v>30252975.879999999</v>
      </c>
      <c r="J6" s="57"/>
      <c r="K6" s="56">
        <f>K7+K8</f>
        <v>30235588.440000001</v>
      </c>
      <c r="L6" s="57"/>
      <c r="M6" s="58">
        <f t="shared" ref="M6:M11" si="0">K6/I6</f>
        <v>0.99942526513527197</v>
      </c>
      <c r="N6" s="59"/>
      <c r="O6" s="20">
        <f t="shared" ref="O6:O11" si="1">M6*10</f>
        <v>9.9942526513527206</v>
      </c>
      <c r="P6" s="19" t="s">
        <v>25</v>
      </c>
      <c r="Q6" s="30"/>
    </row>
    <row r="7" spans="1:18" ht="28" customHeight="1">
      <c r="A7" s="53" t="s">
        <v>23</v>
      </c>
      <c r="B7" s="54"/>
      <c r="C7" s="48" t="s">
        <v>27</v>
      </c>
      <c r="D7" s="48"/>
      <c r="E7" s="48"/>
      <c r="F7" s="55">
        <v>21419300</v>
      </c>
      <c r="G7" s="55"/>
      <c r="H7" s="55"/>
      <c r="I7" s="56">
        <v>27094847.34</v>
      </c>
      <c r="J7" s="57"/>
      <c r="K7" s="56">
        <v>27094747.640000001</v>
      </c>
      <c r="L7" s="57"/>
      <c r="M7" s="58">
        <v>0.99990000000000001</v>
      </c>
      <c r="N7" s="59"/>
      <c r="O7" s="20">
        <v>9.99</v>
      </c>
      <c r="P7" s="19" t="s">
        <v>25</v>
      </c>
      <c r="Q7" s="30"/>
    </row>
    <row r="8" spans="1:18" ht="28" customHeight="1">
      <c r="A8" s="53" t="s">
        <v>23</v>
      </c>
      <c r="B8" s="54"/>
      <c r="C8" s="48" t="s">
        <v>28</v>
      </c>
      <c r="D8" s="48"/>
      <c r="E8" s="48"/>
      <c r="F8" s="55">
        <v>3136100</v>
      </c>
      <c r="G8" s="55"/>
      <c r="H8" s="55"/>
      <c r="I8" s="56">
        <v>3158128.54</v>
      </c>
      <c r="J8" s="57"/>
      <c r="K8" s="56">
        <v>3140840.8</v>
      </c>
      <c r="L8" s="57"/>
      <c r="M8" s="58">
        <f t="shared" si="0"/>
        <v>0.994525954285572</v>
      </c>
      <c r="N8" s="59"/>
      <c r="O8" s="20">
        <f t="shared" si="1"/>
        <v>9.9452595428557196</v>
      </c>
      <c r="P8" s="21"/>
      <c r="Q8" s="30"/>
    </row>
    <row r="9" spans="1:18" ht="28" customHeight="1">
      <c r="A9" s="53" t="s">
        <v>23</v>
      </c>
      <c r="B9" s="54"/>
      <c r="C9" s="48" t="s">
        <v>29</v>
      </c>
      <c r="D9" s="48"/>
      <c r="E9" s="48"/>
      <c r="F9" s="55">
        <f>F10+F11</f>
        <v>8020000</v>
      </c>
      <c r="G9" s="55"/>
      <c r="H9" s="55"/>
      <c r="I9" s="56">
        <f>I10+I11</f>
        <v>14243230</v>
      </c>
      <c r="J9" s="57"/>
      <c r="K9" s="60">
        <f>K10+K11</f>
        <v>13155230</v>
      </c>
      <c r="L9" s="61"/>
      <c r="M9" s="58">
        <f t="shared" si="0"/>
        <v>0.923612832201685</v>
      </c>
      <c r="N9" s="59"/>
      <c r="O9" s="20">
        <f t="shared" si="1"/>
        <v>9.2361283220168495</v>
      </c>
      <c r="P9" s="19" t="s">
        <v>25</v>
      </c>
      <c r="Q9" s="30"/>
    </row>
    <row r="10" spans="1:18" ht="28" customHeight="1">
      <c r="A10" s="53" t="s">
        <v>23</v>
      </c>
      <c r="B10" s="54"/>
      <c r="C10" s="48" t="s">
        <v>30</v>
      </c>
      <c r="D10" s="48"/>
      <c r="E10" s="48"/>
      <c r="F10" s="55">
        <v>3880000</v>
      </c>
      <c r="G10" s="55"/>
      <c r="H10" s="55"/>
      <c r="I10" s="56">
        <v>4780000</v>
      </c>
      <c r="J10" s="57"/>
      <c r="K10" s="56">
        <v>4780000</v>
      </c>
      <c r="L10" s="57"/>
      <c r="M10" s="58">
        <f t="shared" si="0"/>
        <v>1</v>
      </c>
      <c r="N10" s="59"/>
      <c r="O10" s="20">
        <f t="shared" si="1"/>
        <v>10</v>
      </c>
      <c r="P10" s="19" t="s">
        <v>25</v>
      </c>
      <c r="Q10" s="30"/>
    </row>
    <row r="11" spans="1:18" ht="28" customHeight="1">
      <c r="A11" s="53" t="s">
        <v>23</v>
      </c>
      <c r="B11" s="54"/>
      <c r="C11" s="48" t="s">
        <v>31</v>
      </c>
      <c r="D11" s="48"/>
      <c r="E11" s="48"/>
      <c r="F11" s="55">
        <v>4140000</v>
      </c>
      <c r="G11" s="55"/>
      <c r="H11" s="55"/>
      <c r="I11" s="56">
        <v>9463230</v>
      </c>
      <c r="J11" s="57"/>
      <c r="K11" s="56">
        <v>8375230</v>
      </c>
      <c r="L11" s="57"/>
      <c r="M11" s="58">
        <f t="shared" si="0"/>
        <v>0.88502868470913199</v>
      </c>
      <c r="N11" s="59"/>
      <c r="O11" s="20">
        <f t="shared" si="1"/>
        <v>8.8502868470913203</v>
      </c>
      <c r="P11" s="21" t="s">
        <v>32</v>
      </c>
      <c r="Q11" s="30"/>
    </row>
    <row r="12" spans="1:18" ht="74" customHeight="1">
      <c r="A12" s="48" t="s">
        <v>33</v>
      </c>
      <c r="B12" s="48"/>
      <c r="C12" s="62" t="s">
        <v>34</v>
      </c>
      <c r="D12" s="62"/>
      <c r="E12" s="62"/>
      <c r="F12" s="62"/>
      <c r="G12" s="48"/>
      <c r="H12" s="48"/>
      <c r="I12" s="48"/>
      <c r="J12" s="62"/>
      <c r="K12" s="62"/>
      <c r="L12" s="62"/>
      <c r="M12" s="62"/>
      <c r="N12" s="62"/>
      <c r="O12" s="62"/>
      <c r="P12" s="62"/>
      <c r="Q12" s="31"/>
    </row>
    <row r="13" spans="1:18" ht="151" customHeight="1">
      <c r="A13" s="48" t="s">
        <v>35</v>
      </c>
      <c r="B13" s="48"/>
      <c r="C13" s="62" t="s">
        <v>36</v>
      </c>
      <c r="D13" s="62"/>
      <c r="E13" s="62"/>
      <c r="F13" s="62"/>
      <c r="G13" s="48"/>
      <c r="H13" s="48"/>
      <c r="I13" s="48"/>
      <c r="J13" s="62"/>
      <c r="K13" s="62"/>
      <c r="L13" s="62"/>
      <c r="M13" s="62"/>
      <c r="N13" s="62"/>
      <c r="O13" s="62"/>
      <c r="P13" s="62"/>
      <c r="Q13" s="31"/>
    </row>
    <row r="14" spans="1:18" ht="28" customHeight="1">
      <c r="A14" s="53" t="s">
        <v>37</v>
      </c>
      <c r="B14" s="63"/>
      <c r="C14" s="63"/>
      <c r="D14" s="63"/>
      <c r="E14" s="63"/>
      <c r="F14" s="54"/>
      <c r="G14" s="75" t="s">
        <v>38</v>
      </c>
      <c r="H14" s="76"/>
      <c r="I14" s="77"/>
      <c r="J14" s="73" t="s">
        <v>39</v>
      </c>
      <c r="K14" s="73" t="s">
        <v>40</v>
      </c>
      <c r="L14" s="73" t="s">
        <v>41</v>
      </c>
      <c r="M14" s="73" t="s">
        <v>42</v>
      </c>
      <c r="N14" s="73" t="s">
        <v>21</v>
      </c>
      <c r="O14" s="75" t="s">
        <v>22</v>
      </c>
      <c r="P14" s="77"/>
      <c r="Q14" s="31"/>
    </row>
    <row r="15" spans="1:18" ht="28" customHeight="1">
      <c r="A15" s="17" t="s">
        <v>43</v>
      </c>
      <c r="B15" s="48" t="s">
        <v>44</v>
      </c>
      <c r="C15" s="48"/>
      <c r="D15" s="48"/>
      <c r="E15" s="48" t="s">
        <v>45</v>
      </c>
      <c r="F15" s="48"/>
      <c r="G15" s="78"/>
      <c r="H15" s="79"/>
      <c r="I15" s="80"/>
      <c r="J15" s="74"/>
      <c r="K15" s="74"/>
      <c r="L15" s="74"/>
      <c r="M15" s="74"/>
      <c r="N15" s="74"/>
      <c r="O15" s="78"/>
      <c r="P15" s="80"/>
      <c r="Q15" s="31"/>
      <c r="R15" s="26"/>
    </row>
    <row r="16" spans="1:18" ht="28" customHeight="1">
      <c r="A16" s="72" t="s">
        <v>46</v>
      </c>
      <c r="B16" s="64" t="s">
        <v>47</v>
      </c>
      <c r="C16" s="64"/>
      <c r="D16" s="64"/>
      <c r="E16" s="64" t="s">
        <v>48</v>
      </c>
      <c r="F16" s="64"/>
      <c r="G16" s="64" t="s">
        <v>49</v>
      </c>
      <c r="H16" s="64"/>
      <c r="I16" s="64"/>
      <c r="J16" s="22">
        <v>99.94</v>
      </c>
      <c r="K16" s="18" t="s">
        <v>50</v>
      </c>
      <c r="L16" s="22">
        <v>2</v>
      </c>
      <c r="M16" s="23">
        <v>0.99939999999999996</v>
      </c>
      <c r="N16" s="22">
        <v>2</v>
      </c>
      <c r="O16" s="49" t="s">
        <v>25</v>
      </c>
      <c r="P16" s="51"/>
      <c r="Q16" s="32"/>
      <c r="R16" s="26"/>
    </row>
    <row r="17" spans="1:18" ht="28" customHeight="1">
      <c r="A17" s="72" t="s">
        <v>46</v>
      </c>
      <c r="B17" s="64" t="s">
        <v>47</v>
      </c>
      <c r="C17" s="64"/>
      <c r="D17" s="64"/>
      <c r="E17" s="64" t="s">
        <v>51</v>
      </c>
      <c r="F17" s="64"/>
      <c r="G17" s="64" t="s">
        <v>52</v>
      </c>
      <c r="H17" s="64"/>
      <c r="I17" s="64"/>
      <c r="J17" s="22">
        <v>92.36</v>
      </c>
      <c r="K17" s="18" t="s">
        <v>50</v>
      </c>
      <c r="L17" s="22">
        <v>2</v>
      </c>
      <c r="M17" s="23">
        <v>1</v>
      </c>
      <c r="N17" s="22">
        <v>2</v>
      </c>
      <c r="O17" s="49" t="s">
        <v>25</v>
      </c>
      <c r="P17" s="51"/>
      <c r="Q17" s="32"/>
      <c r="R17" s="26"/>
    </row>
    <row r="18" spans="1:18" ht="28" customHeight="1">
      <c r="A18" s="72" t="s">
        <v>46</v>
      </c>
      <c r="B18" s="64" t="s">
        <v>47</v>
      </c>
      <c r="C18" s="64"/>
      <c r="D18" s="64"/>
      <c r="E18" s="64" t="s">
        <v>53</v>
      </c>
      <c r="F18" s="64"/>
      <c r="G18" s="64" t="s">
        <v>54</v>
      </c>
      <c r="H18" s="64"/>
      <c r="I18" s="64"/>
      <c r="J18" s="22">
        <v>-56.31</v>
      </c>
      <c r="K18" s="18" t="s">
        <v>50</v>
      </c>
      <c r="L18" s="22">
        <v>2</v>
      </c>
      <c r="M18" s="24">
        <v>1</v>
      </c>
      <c r="N18" s="22">
        <v>2</v>
      </c>
      <c r="O18" s="49" t="s">
        <v>25</v>
      </c>
      <c r="P18" s="51"/>
      <c r="Q18" s="32"/>
      <c r="R18" s="26"/>
    </row>
    <row r="19" spans="1:18" ht="28" customHeight="1">
      <c r="A19" s="72" t="s">
        <v>46</v>
      </c>
      <c r="B19" s="64" t="s">
        <v>47</v>
      </c>
      <c r="C19" s="64"/>
      <c r="D19" s="64"/>
      <c r="E19" s="64" t="s">
        <v>55</v>
      </c>
      <c r="F19" s="64"/>
      <c r="G19" s="64" t="s">
        <v>52</v>
      </c>
      <c r="H19" s="64"/>
      <c r="I19" s="64"/>
      <c r="J19" s="22">
        <v>98.28</v>
      </c>
      <c r="K19" s="18" t="s">
        <v>50</v>
      </c>
      <c r="L19" s="22">
        <v>2</v>
      </c>
      <c r="M19" s="23">
        <v>1</v>
      </c>
      <c r="N19" s="22">
        <v>2</v>
      </c>
      <c r="O19" s="49" t="s">
        <v>25</v>
      </c>
      <c r="P19" s="51"/>
      <c r="Q19" s="32"/>
      <c r="R19" s="26"/>
    </row>
    <row r="20" spans="1:18" ht="28" customHeight="1">
      <c r="A20" s="72" t="s">
        <v>46</v>
      </c>
      <c r="B20" s="64" t="s">
        <v>56</v>
      </c>
      <c r="C20" s="64"/>
      <c r="D20" s="64"/>
      <c r="E20" s="64" t="s">
        <v>57</v>
      </c>
      <c r="F20" s="64"/>
      <c r="G20" s="64" t="s">
        <v>58</v>
      </c>
      <c r="H20" s="64"/>
      <c r="I20" s="64"/>
      <c r="J20" s="18" t="s">
        <v>59</v>
      </c>
      <c r="K20" s="18" t="s">
        <v>25</v>
      </c>
      <c r="L20" s="22">
        <v>2</v>
      </c>
      <c r="M20" s="24">
        <v>1</v>
      </c>
      <c r="N20" s="22">
        <v>1.8</v>
      </c>
      <c r="O20" s="49" t="s">
        <v>25</v>
      </c>
      <c r="P20" s="51"/>
      <c r="Q20" s="32"/>
      <c r="R20" s="26"/>
    </row>
    <row r="21" spans="1:18" ht="28" customHeight="1">
      <c r="A21" s="72" t="s">
        <v>46</v>
      </c>
      <c r="B21" s="64" t="s">
        <v>56</v>
      </c>
      <c r="C21" s="64"/>
      <c r="D21" s="64"/>
      <c r="E21" s="64" t="s">
        <v>60</v>
      </c>
      <c r="F21" s="64"/>
      <c r="G21" s="64" t="s">
        <v>61</v>
      </c>
      <c r="H21" s="64"/>
      <c r="I21" s="64"/>
      <c r="J21" s="18" t="s">
        <v>59</v>
      </c>
      <c r="K21" s="18" t="s">
        <v>25</v>
      </c>
      <c r="L21" s="22">
        <v>2</v>
      </c>
      <c r="M21" s="24">
        <v>1</v>
      </c>
      <c r="N21" s="22">
        <v>1.8</v>
      </c>
      <c r="O21" s="49" t="s">
        <v>25</v>
      </c>
      <c r="P21" s="51"/>
      <c r="Q21" s="32"/>
      <c r="R21" s="26"/>
    </row>
    <row r="22" spans="1:18" ht="28" customHeight="1">
      <c r="A22" s="72" t="s">
        <v>46</v>
      </c>
      <c r="B22" s="64" t="s">
        <v>62</v>
      </c>
      <c r="C22" s="64"/>
      <c r="D22" s="64"/>
      <c r="E22" s="64" t="s">
        <v>63</v>
      </c>
      <c r="F22" s="64"/>
      <c r="G22" s="64" t="s">
        <v>61</v>
      </c>
      <c r="H22" s="64"/>
      <c r="I22" s="64"/>
      <c r="J22" s="18" t="s">
        <v>59</v>
      </c>
      <c r="K22" s="18" t="s">
        <v>25</v>
      </c>
      <c r="L22" s="22">
        <v>2</v>
      </c>
      <c r="M22" s="24">
        <v>1</v>
      </c>
      <c r="N22" s="22">
        <v>1.8</v>
      </c>
      <c r="O22" s="49" t="s">
        <v>25</v>
      </c>
      <c r="P22" s="51"/>
      <c r="Q22" s="32"/>
      <c r="R22" s="26"/>
    </row>
    <row r="23" spans="1:18" ht="28" customHeight="1">
      <c r="A23" s="72" t="s">
        <v>46</v>
      </c>
      <c r="B23" s="64" t="s">
        <v>64</v>
      </c>
      <c r="C23" s="64"/>
      <c r="D23" s="64"/>
      <c r="E23" s="64" t="s">
        <v>65</v>
      </c>
      <c r="F23" s="64"/>
      <c r="G23" s="64" t="s">
        <v>52</v>
      </c>
      <c r="H23" s="64"/>
      <c r="I23" s="64"/>
      <c r="J23" s="22">
        <v>73.98</v>
      </c>
      <c r="K23" s="18" t="s">
        <v>50</v>
      </c>
      <c r="L23" s="22">
        <v>2</v>
      </c>
      <c r="M23" s="23">
        <v>1</v>
      </c>
      <c r="N23" s="22">
        <v>2</v>
      </c>
      <c r="O23" s="49" t="s">
        <v>25</v>
      </c>
      <c r="P23" s="51"/>
      <c r="Q23" s="32"/>
      <c r="R23" s="26"/>
    </row>
    <row r="24" spans="1:18" ht="28" customHeight="1">
      <c r="A24" s="72" t="s">
        <v>46</v>
      </c>
      <c r="B24" s="64" t="s">
        <v>66</v>
      </c>
      <c r="C24" s="64"/>
      <c r="D24" s="64"/>
      <c r="E24" s="64" t="s">
        <v>67</v>
      </c>
      <c r="F24" s="64"/>
      <c r="G24" s="64" t="s">
        <v>58</v>
      </c>
      <c r="H24" s="64"/>
      <c r="I24" s="64"/>
      <c r="J24" s="18" t="s">
        <v>59</v>
      </c>
      <c r="K24" s="18" t="s">
        <v>25</v>
      </c>
      <c r="L24" s="22">
        <v>2</v>
      </c>
      <c r="M24" s="24">
        <v>1</v>
      </c>
      <c r="N24" s="22">
        <v>1.8</v>
      </c>
      <c r="O24" s="49" t="s">
        <v>25</v>
      </c>
      <c r="P24" s="51"/>
      <c r="Q24" s="32"/>
      <c r="R24" s="26"/>
    </row>
    <row r="25" spans="1:18" ht="28" customHeight="1">
      <c r="A25" s="72" t="s">
        <v>46</v>
      </c>
      <c r="B25" s="64" t="s">
        <v>68</v>
      </c>
      <c r="C25" s="64"/>
      <c r="D25" s="64"/>
      <c r="E25" s="64" t="s">
        <v>69</v>
      </c>
      <c r="F25" s="64"/>
      <c r="G25" s="64" t="s">
        <v>61</v>
      </c>
      <c r="H25" s="64"/>
      <c r="I25" s="64"/>
      <c r="J25" s="18" t="s">
        <v>59</v>
      </c>
      <c r="K25" s="18" t="s">
        <v>25</v>
      </c>
      <c r="L25" s="22">
        <v>2</v>
      </c>
      <c r="M25" s="24">
        <v>1</v>
      </c>
      <c r="N25" s="22">
        <v>1.8</v>
      </c>
      <c r="O25" s="49" t="s">
        <v>25</v>
      </c>
      <c r="P25" s="51"/>
      <c r="Q25" s="32"/>
      <c r="R25" s="26"/>
    </row>
    <row r="26" spans="1:18" ht="28" customHeight="1">
      <c r="A26" s="72" t="s">
        <v>70</v>
      </c>
      <c r="B26" s="64" t="s">
        <v>71</v>
      </c>
      <c r="C26" s="64"/>
      <c r="D26" s="64"/>
      <c r="E26" s="64" t="s">
        <v>72</v>
      </c>
      <c r="F26" s="64"/>
      <c r="G26" s="64" t="s">
        <v>49</v>
      </c>
      <c r="H26" s="64"/>
      <c r="I26" s="64"/>
      <c r="J26" s="22">
        <v>100</v>
      </c>
      <c r="K26" s="18" t="s">
        <v>50</v>
      </c>
      <c r="L26" s="22">
        <v>2</v>
      </c>
      <c r="M26" s="23">
        <v>1</v>
      </c>
      <c r="N26" s="22">
        <v>2</v>
      </c>
      <c r="O26" s="49" t="s">
        <v>25</v>
      </c>
      <c r="P26" s="51"/>
      <c r="Q26" s="32"/>
      <c r="R26" s="26"/>
    </row>
    <row r="27" spans="1:18" ht="28" customHeight="1">
      <c r="A27" s="72" t="s">
        <v>70</v>
      </c>
      <c r="B27" s="64" t="s">
        <v>71</v>
      </c>
      <c r="C27" s="64"/>
      <c r="D27" s="64"/>
      <c r="E27" s="64" t="s">
        <v>73</v>
      </c>
      <c r="F27" s="64"/>
      <c r="G27" s="64" t="s">
        <v>49</v>
      </c>
      <c r="H27" s="64"/>
      <c r="I27" s="64"/>
      <c r="J27" s="22">
        <v>100</v>
      </c>
      <c r="K27" s="18" t="s">
        <v>50</v>
      </c>
      <c r="L27" s="22">
        <v>2</v>
      </c>
      <c r="M27" s="23">
        <v>1</v>
      </c>
      <c r="N27" s="22">
        <v>2</v>
      </c>
      <c r="O27" s="49" t="s">
        <v>25</v>
      </c>
      <c r="P27" s="51"/>
      <c r="Q27" s="32"/>
      <c r="R27" s="26"/>
    </row>
    <row r="28" spans="1:18" ht="28" customHeight="1">
      <c r="A28" s="72" t="s">
        <v>70</v>
      </c>
      <c r="B28" s="64" t="s">
        <v>71</v>
      </c>
      <c r="C28" s="64"/>
      <c r="D28" s="64"/>
      <c r="E28" s="64" t="s">
        <v>74</v>
      </c>
      <c r="F28" s="64"/>
      <c r="G28" s="64" t="s">
        <v>49</v>
      </c>
      <c r="H28" s="64"/>
      <c r="I28" s="64"/>
      <c r="J28" s="22">
        <v>100</v>
      </c>
      <c r="K28" s="18" t="s">
        <v>50</v>
      </c>
      <c r="L28" s="22">
        <v>2</v>
      </c>
      <c r="M28" s="23">
        <v>1</v>
      </c>
      <c r="N28" s="22">
        <v>2</v>
      </c>
      <c r="O28" s="49" t="s">
        <v>25</v>
      </c>
      <c r="P28" s="51"/>
      <c r="Q28" s="32"/>
      <c r="R28" s="26"/>
    </row>
    <row r="29" spans="1:18" ht="28" customHeight="1">
      <c r="A29" s="72" t="s">
        <v>70</v>
      </c>
      <c r="B29" s="64" t="s">
        <v>71</v>
      </c>
      <c r="C29" s="64"/>
      <c r="D29" s="64"/>
      <c r="E29" s="64" t="s">
        <v>75</v>
      </c>
      <c r="F29" s="64"/>
      <c r="G29" s="64" t="s">
        <v>76</v>
      </c>
      <c r="H29" s="64"/>
      <c r="I29" s="64"/>
      <c r="J29" s="22">
        <v>0.08</v>
      </c>
      <c r="K29" s="18" t="s">
        <v>50</v>
      </c>
      <c r="L29" s="22">
        <v>2</v>
      </c>
      <c r="M29" s="23">
        <v>1</v>
      </c>
      <c r="N29" s="22">
        <v>2</v>
      </c>
      <c r="O29" s="49" t="s">
        <v>25</v>
      </c>
      <c r="P29" s="51"/>
      <c r="Q29" s="32"/>
      <c r="R29" s="26"/>
    </row>
    <row r="30" spans="1:18" ht="28" customHeight="1">
      <c r="A30" s="72" t="s">
        <v>70</v>
      </c>
      <c r="B30" s="64" t="s">
        <v>71</v>
      </c>
      <c r="C30" s="64"/>
      <c r="D30" s="64"/>
      <c r="E30" s="64" t="s">
        <v>77</v>
      </c>
      <c r="F30" s="64"/>
      <c r="G30" s="64" t="s">
        <v>49</v>
      </c>
      <c r="H30" s="64"/>
      <c r="I30" s="64"/>
      <c r="J30" s="22">
        <v>100</v>
      </c>
      <c r="K30" s="18" t="s">
        <v>50</v>
      </c>
      <c r="L30" s="22">
        <v>2</v>
      </c>
      <c r="M30" s="23">
        <v>1</v>
      </c>
      <c r="N30" s="22">
        <v>2</v>
      </c>
      <c r="O30" s="49" t="s">
        <v>25</v>
      </c>
      <c r="P30" s="51"/>
      <c r="Q30" s="32"/>
      <c r="R30" s="26"/>
    </row>
    <row r="31" spans="1:18" ht="28" customHeight="1">
      <c r="A31" s="72" t="s">
        <v>70</v>
      </c>
      <c r="B31" s="64" t="s">
        <v>71</v>
      </c>
      <c r="C31" s="64"/>
      <c r="D31" s="64"/>
      <c r="E31" s="64" t="s">
        <v>78</v>
      </c>
      <c r="F31" s="64"/>
      <c r="G31" s="64" t="s">
        <v>79</v>
      </c>
      <c r="H31" s="64"/>
      <c r="I31" s="64"/>
      <c r="J31" s="18" t="s">
        <v>59</v>
      </c>
      <c r="K31" s="18" t="s">
        <v>25</v>
      </c>
      <c r="L31" s="22">
        <v>2</v>
      </c>
      <c r="M31" s="24">
        <v>1</v>
      </c>
      <c r="N31" s="22">
        <v>1.8</v>
      </c>
      <c r="O31" s="49" t="s">
        <v>25</v>
      </c>
      <c r="P31" s="51"/>
      <c r="Q31" s="32"/>
      <c r="R31" s="26"/>
    </row>
    <row r="32" spans="1:18" ht="28" customHeight="1">
      <c r="A32" s="72" t="s">
        <v>70</v>
      </c>
      <c r="B32" s="64" t="s">
        <v>71</v>
      </c>
      <c r="C32" s="64"/>
      <c r="D32" s="64"/>
      <c r="E32" s="64" t="s">
        <v>80</v>
      </c>
      <c r="F32" s="64"/>
      <c r="G32" s="64" t="s">
        <v>81</v>
      </c>
      <c r="H32" s="64"/>
      <c r="I32" s="64"/>
      <c r="J32" s="18" t="s">
        <v>59</v>
      </c>
      <c r="K32" s="18" t="s">
        <v>25</v>
      </c>
      <c r="L32" s="22">
        <v>2</v>
      </c>
      <c r="M32" s="24">
        <v>1</v>
      </c>
      <c r="N32" s="22">
        <v>1.8</v>
      </c>
      <c r="O32" s="49" t="s">
        <v>25</v>
      </c>
      <c r="P32" s="51"/>
      <c r="Q32" s="32"/>
      <c r="R32" s="26"/>
    </row>
    <row r="33" spans="1:18" ht="28" customHeight="1">
      <c r="A33" s="72" t="s">
        <v>70</v>
      </c>
      <c r="B33" s="64" t="s">
        <v>71</v>
      </c>
      <c r="C33" s="64"/>
      <c r="D33" s="64"/>
      <c r="E33" s="64" t="s">
        <v>82</v>
      </c>
      <c r="F33" s="64"/>
      <c r="G33" s="64" t="s">
        <v>83</v>
      </c>
      <c r="H33" s="64"/>
      <c r="I33" s="64"/>
      <c r="J33" s="22">
        <v>1.6</v>
      </c>
      <c r="K33" s="18" t="s">
        <v>50</v>
      </c>
      <c r="L33" s="22">
        <v>1</v>
      </c>
      <c r="M33" s="23">
        <v>0.4</v>
      </c>
      <c r="N33" s="22">
        <v>0.4</v>
      </c>
      <c r="O33" s="49" t="s">
        <v>25</v>
      </c>
      <c r="P33" s="51"/>
      <c r="Q33" s="32"/>
      <c r="R33" s="26"/>
    </row>
    <row r="34" spans="1:18" ht="28" customHeight="1">
      <c r="A34" s="72" t="s">
        <v>70</v>
      </c>
      <c r="B34" s="64" t="s">
        <v>71</v>
      </c>
      <c r="C34" s="64"/>
      <c r="D34" s="64"/>
      <c r="E34" s="64" t="s">
        <v>84</v>
      </c>
      <c r="F34" s="64"/>
      <c r="G34" s="64" t="s">
        <v>49</v>
      </c>
      <c r="H34" s="64"/>
      <c r="I34" s="64"/>
      <c r="J34" s="22">
        <v>100</v>
      </c>
      <c r="K34" s="18" t="s">
        <v>50</v>
      </c>
      <c r="L34" s="22">
        <v>2</v>
      </c>
      <c r="M34" s="23">
        <v>1</v>
      </c>
      <c r="N34" s="22">
        <v>2</v>
      </c>
      <c r="O34" s="49" t="s">
        <v>25</v>
      </c>
      <c r="P34" s="51"/>
      <c r="Q34" s="32"/>
      <c r="R34" s="26"/>
    </row>
    <row r="35" spans="1:18" ht="28" customHeight="1">
      <c r="A35" s="72" t="s">
        <v>70</v>
      </c>
      <c r="B35" s="64" t="s">
        <v>71</v>
      </c>
      <c r="C35" s="64"/>
      <c r="D35" s="64"/>
      <c r="E35" s="64" t="s">
        <v>85</v>
      </c>
      <c r="F35" s="64"/>
      <c r="G35" s="64" t="s">
        <v>86</v>
      </c>
      <c r="H35" s="64"/>
      <c r="I35" s="64"/>
      <c r="J35" s="22">
        <v>8</v>
      </c>
      <c r="K35" s="18" t="s">
        <v>87</v>
      </c>
      <c r="L35" s="22">
        <v>1</v>
      </c>
      <c r="M35" s="23">
        <v>1</v>
      </c>
      <c r="N35" s="22">
        <v>1</v>
      </c>
      <c r="O35" s="49" t="s">
        <v>25</v>
      </c>
      <c r="P35" s="51"/>
      <c r="Q35" s="32"/>
      <c r="R35" s="26"/>
    </row>
    <row r="36" spans="1:18" ht="28" customHeight="1">
      <c r="A36" s="72" t="s">
        <v>70</v>
      </c>
      <c r="B36" s="64" t="s">
        <v>71</v>
      </c>
      <c r="C36" s="64"/>
      <c r="D36" s="64"/>
      <c r="E36" s="64" t="s">
        <v>88</v>
      </c>
      <c r="F36" s="64"/>
      <c r="G36" s="64" t="s">
        <v>49</v>
      </c>
      <c r="H36" s="64"/>
      <c r="I36" s="64"/>
      <c r="J36" s="22">
        <v>100</v>
      </c>
      <c r="K36" s="18" t="s">
        <v>50</v>
      </c>
      <c r="L36" s="22">
        <v>1</v>
      </c>
      <c r="M36" s="23">
        <v>1</v>
      </c>
      <c r="N36" s="22">
        <v>1</v>
      </c>
      <c r="O36" s="49" t="s">
        <v>25</v>
      </c>
      <c r="P36" s="51"/>
      <c r="Q36" s="32"/>
      <c r="R36" s="26"/>
    </row>
    <row r="37" spans="1:18" ht="28" customHeight="1">
      <c r="A37" s="72" t="s">
        <v>70</v>
      </c>
      <c r="B37" s="64" t="s">
        <v>71</v>
      </c>
      <c r="C37" s="64"/>
      <c r="D37" s="64"/>
      <c r="E37" s="64" t="s">
        <v>89</v>
      </c>
      <c r="F37" s="64"/>
      <c r="G37" s="64" t="s">
        <v>49</v>
      </c>
      <c r="H37" s="64"/>
      <c r="I37" s="64"/>
      <c r="J37" s="22">
        <v>100</v>
      </c>
      <c r="K37" s="18" t="s">
        <v>50</v>
      </c>
      <c r="L37" s="22">
        <v>1</v>
      </c>
      <c r="M37" s="23">
        <v>1</v>
      </c>
      <c r="N37" s="22">
        <v>1</v>
      </c>
      <c r="O37" s="49" t="s">
        <v>25</v>
      </c>
      <c r="P37" s="51"/>
      <c r="Q37" s="32"/>
      <c r="R37" s="26"/>
    </row>
    <row r="38" spans="1:18" ht="28" customHeight="1">
      <c r="A38" s="72" t="s">
        <v>70</v>
      </c>
      <c r="B38" s="64" t="s">
        <v>71</v>
      </c>
      <c r="C38" s="64"/>
      <c r="D38" s="64"/>
      <c r="E38" s="64" t="s">
        <v>90</v>
      </c>
      <c r="F38" s="64"/>
      <c r="G38" s="64" t="s">
        <v>49</v>
      </c>
      <c r="H38" s="64"/>
      <c r="I38" s="64"/>
      <c r="J38" s="22">
        <v>100</v>
      </c>
      <c r="K38" s="18" t="s">
        <v>50</v>
      </c>
      <c r="L38" s="22">
        <v>1</v>
      </c>
      <c r="M38" s="23">
        <v>1</v>
      </c>
      <c r="N38" s="22">
        <v>1</v>
      </c>
      <c r="O38" s="49" t="s">
        <v>25</v>
      </c>
      <c r="P38" s="51"/>
      <c r="Q38" s="32"/>
      <c r="R38" s="26"/>
    </row>
    <row r="39" spans="1:18" ht="28" customHeight="1">
      <c r="A39" s="72" t="s">
        <v>70</v>
      </c>
      <c r="B39" s="64" t="s">
        <v>71</v>
      </c>
      <c r="C39" s="64"/>
      <c r="D39" s="64"/>
      <c r="E39" s="64" t="s">
        <v>91</v>
      </c>
      <c r="F39" s="64"/>
      <c r="G39" s="64" t="s">
        <v>49</v>
      </c>
      <c r="H39" s="64"/>
      <c r="I39" s="64"/>
      <c r="J39" s="22">
        <v>100</v>
      </c>
      <c r="K39" s="18" t="s">
        <v>50</v>
      </c>
      <c r="L39" s="22">
        <v>1</v>
      </c>
      <c r="M39" s="23">
        <v>1</v>
      </c>
      <c r="N39" s="22">
        <v>1</v>
      </c>
      <c r="O39" s="49" t="s">
        <v>25</v>
      </c>
      <c r="P39" s="51"/>
      <c r="Q39" s="32"/>
      <c r="R39" s="26"/>
    </row>
    <row r="40" spans="1:18" ht="28" customHeight="1">
      <c r="A40" s="72" t="s">
        <v>70</v>
      </c>
      <c r="B40" s="64" t="s">
        <v>71</v>
      </c>
      <c r="C40" s="64"/>
      <c r="D40" s="64"/>
      <c r="E40" s="64" t="s">
        <v>92</v>
      </c>
      <c r="F40" s="64"/>
      <c r="G40" s="64" t="s">
        <v>49</v>
      </c>
      <c r="H40" s="64"/>
      <c r="I40" s="64"/>
      <c r="J40" s="22">
        <v>100</v>
      </c>
      <c r="K40" s="18" t="s">
        <v>50</v>
      </c>
      <c r="L40" s="22">
        <v>1</v>
      </c>
      <c r="M40" s="23">
        <v>1</v>
      </c>
      <c r="N40" s="22">
        <v>1</v>
      </c>
      <c r="O40" s="49" t="s">
        <v>25</v>
      </c>
      <c r="P40" s="51"/>
      <c r="Q40" s="32"/>
      <c r="R40" s="26"/>
    </row>
    <row r="41" spans="1:18" ht="28" customHeight="1">
      <c r="A41" s="72" t="s">
        <v>70</v>
      </c>
      <c r="B41" s="64" t="s">
        <v>71</v>
      </c>
      <c r="C41" s="64"/>
      <c r="D41" s="64"/>
      <c r="E41" s="64" t="s">
        <v>93</v>
      </c>
      <c r="F41" s="64"/>
      <c r="G41" s="64" t="s">
        <v>49</v>
      </c>
      <c r="H41" s="64"/>
      <c r="I41" s="64"/>
      <c r="J41" s="22">
        <v>100</v>
      </c>
      <c r="K41" s="18" t="s">
        <v>50</v>
      </c>
      <c r="L41" s="22">
        <v>1</v>
      </c>
      <c r="M41" s="23">
        <v>1</v>
      </c>
      <c r="N41" s="22">
        <v>1</v>
      </c>
      <c r="O41" s="49" t="s">
        <v>25</v>
      </c>
      <c r="P41" s="51"/>
      <c r="Q41" s="32"/>
      <c r="R41" s="26"/>
    </row>
    <row r="42" spans="1:18" ht="28" customHeight="1">
      <c r="A42" s="72" t="s">
        <v>70</v>
      </c>
      <c r="B42" s="64" t="s">
        <v>71</v>
      </c>
      <c r="C42" s="64"/>
      <c r="D42" s="64"/>
      <c r="E42" s="64" t="s">
        <v>94</v>
      </c>
      <c r="F42" s="64"/>
      <c r="G42" s="64" t="s">
        <v>95</v>
      </c>
      <c r="H42" s="64"/>
      <c r="I42" s="64"/>
      <c r="J42" s="22">
        <v>5</v>
      </c>
      <c r="K42" s="18" t="s">
        <v>96</v>
      </c>
      <c r="L42" s="22">
        <v>1</v>
      </c>
      <c r="M42" s="23">
        <v>1</v>
      </c>
      <c r="N42" s="22">
        <v>1</v>
      </c>
      <c r="O42" s="49" t="s">
        <v>25</v>
      </c>
      <c r="P42" s="51"/>
      <c r="Q42" s="32"/>
      <c r="R42" s="26"/>
    </row>
    <row r="43" spans="1:18" ht="28" customHeight="1">
      <c r="A43" s="72" t="s">
        <v>70</v>
      </c>
      <c r="B43" s="64" t="s">
        <v>71</v>
      </c>
      <c r="C43" s="64"/>
      <c r="D43" s="64"/>
      <c r="E43" s="64" t="s">
        <v>97</v>
      </c>
      <c r="F43" s="64"/>
      <c r="G43" s="64" t="s">
        <v>98</v>
      </c>
      <c r="H43" s="64"/>
      <c r="I43" s="64"/>
      <c r="J43" s="22">
        <v>18</v>
      </c>
      <c r="K43" s="18" t="s">
        <v>99</v>
      </c>
      <c r="L43" s="22">
        <v>1</v>
      </c>
      <c r="M43" s="23">
        <v>1</v>
      </c>
      <c r="N43" s="22">
        <v>1</v>
      </c>
      <c r="O43" s="49" t="s">
        <v>25</v>
      </c>
      <c r="P43" s="51"/>
      <c r="Q43" s="32"/>
      <c r="R43" s="26"/>
    </row>
    <row r="44" spans="1:18" ht="28" customHeight="1">
      <c r="A44" s="72" t="s">
        <v>70</v>
      </c>
      <c r="B44" s="64" t="s">
        <v>71</v>
      </c>
      <c r="C44" s="64"/>
      <c r="D44" s="64"/>
      <c r="E44" s="64" t="s">
        <v>100</v>
      </c>
      <c r="F44" s="64"/>
      <c r="G44" s="64" t="s">
        <v>101</v>
      </c>
      <c r="H44" s="64"/>
      <c r="I44" s="64"/>
      <c r="J44" s="18" t="s">
        <v>59</v>
      </c>
      <c r="K44" s="18" t="s">
        <v>25</v>
      </c>
      <c r="L44" s="22">
        <v>1</v>
      </c>
      <c r="M44" s="24">
        <v>1</v>
      </c>
      <c r="N44" s="22">
        <v>0.9</v>
      </c>
      <c r="O44" s="49" t="s">
        <v>25</v>
      </c>
      <c r="P44" s="51"/>
      <c r="Q44" s="32"/>
      <c r="R44" s="26"/>
    </row>
    <row r="45" spans="1:18" ht="28" customHeight="1">
      <c r="A45" s="72" t="s">
        <v>70</v>
      </c>
      <c r="B45" s="64" t="s">
        <v>102</v>
      </c>
      <c r="C45" s="64"/>
      <c r="D45" s="64"/>
      <c r="E45" s="64" t="s">
        <v>103</v>
      </c>
      <c r="F45" s="64"/>
      <c r="G45" s="64" t="s">
        <v>49</v>
      </c>
      <c r="H45" s="64"/>
      <c r="I45" s="64"/>
      <c r="J45" s="18">
        <v>100</v>
      </c>
      <c r="K45" s="18" t="s">
        <v>50</v>
      </c>
      <c r="L45" s="22">
        <v>2</v>
      </c>
      <c r="M45" s="23">
        <v>1</v>
      </c>
      <c r="N45" s="22">
        <v>2</v>
      </c>
      <c r="O45" s="49" t="s">
        <v>25</v>
      </c>
      <c r="P45" s="51"/>
      <c r="Q45" s="32"/>
      <c r="R45" s="26"/>
    </row>
    <row r="46" spans="1:18" ht="28" customHeight="1">
      <c r="A46" s="72" t="s">
        <v>70</v>
      </c>
      <c r="B46" s="64" t="s">
        <v>102</v>
      </c>
      <c r="C46" s="64"/>
      <c r="D46" s="64"/>
      <c r="E46" s="64" t="s">
        <v>104</v>
      </c>
      <c r="F46" s="64"/>
      <c r="G46" s="64" t="s">
        <v>49</v>
      </c>
      <c r="H46" s="64"/>
      <c r="I46" s="64"/>
      <c r="J46" s="22">
        <v>100</v>
      </c>
      <c r="K46" s="18" t="s">
        <v>50</v>
      </c>
      <c r="L46" s="22">
        <v>2</v>
      </c>
      <c r="M46" s="23">
        <v>1</v>
      </c>
      <c r="N46" s="22">
        <v>2</v>
      </c>
      <c r="O46" s="49" t="s">
        <v>25</v>
      </c>
      <c r="P46" s="51"/>
      <c r="Q46" s="32"/>
      <c r="R46" s="26"/>
    </row>
    <row r="47" spans="1:18" ht="28" customHeight="1">
      <c r="A47" s="72" t="s">
        <v>70</v>
      </c>
      <c r="B47" s="64" t="s">
        <v>102</v>
      </c>
      <c r="C47" s="64"/>
      <c r="D47" s="64"/>
      <c r="E47" s="64" t="s">
        <v>105</v>
      </c>
      <c r="F47" s="64"/>
      <c r="G47" s="64" t="s">
        <v>106</v>
      </c>
      <c r="H47" s="64"/>
      <c r="I47" s="64"/>
      <c r="J47" s="22">
        <v>44.14</v>
      </c>
      <c r="K47" s="18" t="s">
        <v>50</v>
      </c>
      <c r="L47" s="22">
        <v>2</v>
      </c>
      <c r="M47" s="23">
        <v>2.2069999999999999</v>
      </c>
      <c r="N47" s="22">
        <v>0</v>
      </c>
      <c r="O47" s="49" t="s">
        <v>25</v>
      </c>
      <c r="P47" s="51"/>
      <c r="Q47" s="32"/>
      <c r="R47" s="26"/>
    </row>
    <row r="48" spans="1:18" ht="28" customHeight="1">
      <c r="A48" s="72" t="s">
        <v>70</v>
      </c>
      <c r="B48" s="64" t="s">
        <v>102</v>
      </c>
      <c r="C48" s="64"/>
      <c r="D48" s="64"/>
      <c r="E48" s="64" t="s">
        <v>107</v>
      </c>
      <c r="F48" s="64"/>
      <c r="G48" s="64" t="s">
        <v>108</v>
      </c>
      <c r="H48" s="64"/>
      <c r="I48" s="64"/>
      <c r="J48" s="22">
        <v>94.72</v>
      </c>
      <c r="K48" s="18" t="s">
        <v>50</v>
      </c>
      <c r="L48" s="22">
        <v>2</v>
      </c>
      <c r="M48" s="23">
        <v>0.99709999999999999</v>
      </c>
      <c r="N48" s="22">
        <v>2</v>
      </c>
      <c r="O48" s="49" t="s">
        <v>25</v>
      </c>
      <c r="P48" s="51"/>
      <c r="Q48" s="32"/>
      <c r="R48" s="26"/>
    </row>
    <row r="49" spans="1:18" ht="28" customHeight="1">
      <c r="A49" s="72" t="s">
        <v>70</v>
      </c>
      <c r="B49" s="64" t="s">
        <v>102</v>
      </c>
      <c r="C49" s="64"/>
      <c r="D49" s="64"/>
      <c r="E49" s="64" t="s">
        <v>109</v>
      </c>
      <c r="F49" s="64"/>
      <c r="G49" s="64" t="s">
        <v>110</v>
      </c>
      <c r="H49" s="64"/>
      <c r="I49" s="64"/>
      <c r="J49" s="22">
        <v>88.97</v>
      </c>
      <c r="K49" s="18" t="s">
        <v>50</v>
      </c>
      <c r="L49" s="22">
        <v>2</v>
      </c>
      <c r="M49" s="23">
        <v>1.0467</v>
      </c>
      <c r="N49" s="22">
        <v>2</v>
      </c>
      <c r="O49" s="49" t="s">
        <v>25</v>
      </c>
      <c r="P49" s="51"/>
      <c r="Q49" s="32"/>
      <c r="R49" s="26"/>
    </row>
    <row r="50" spans="1:18" ht="28" customHeight="1">
      <c r="A50" s="72" t="s">
        <v>70</v>
      </c>
      <c r="B50" s="64" t="s">
        <v>102</v>
      </c>
      <c r="C50" s="64"/>
      <c r="D50" s="64"/>
      <c r="E50" s="64" t="s">
        <v>111</v>
      </c>
      <c r="F50" s="64"/>
      <c r="G50" s="64" t="s">
        <v>112</v>
      </c>
      <c r="H50" s="64"/>
      <c r="I50" s="64"/>
      <c r="J50" s="18" t="s">
        <v>59</v>
      </c>
      <c r="K50" s="18" t="s">
        <v>25</v>
      </c>
      <c r="L50" s="22">
        <v>2</v>
      </c>
      <c r="M50" s="24">
        <v>1</v>
      </c>
      <c r="N50" s="22">
        <v>1.8</v>
      </c>
      <c r="O50" s="49" t="s">
        <v>25</v>
      </c>
      <c r="P50" s="51"/>
      <c r="Q50" s="32"/>
      <c r="R50" s="26"/>
    </row>
    <row r="51" spans="1:18" ht="28" customHeight="1">
      <c r="A51" s="72" t="s">
        <v>70</v>
      </c>
      <c r="B51" s="64" t="s">
        <v>102</v>
      </c>
      <c r="C51" s="64"/>
      <c r="D51" s="64"/>
      <c r="E51" s="64" t="s">
        <v>113</v>
      </c>
      <c r="F51" s="64"/>
      <c r="G51" s="64" t="s">
        <v>114</v>
      </c>
      <c r="H51" s="64"/>
      <c r="I51" s="64"/>
      <c r="J51" s="22">
        <v>61.3</v>
      </c>
      <c r="K51" s="18" t="s">
        <v>50</v>
      </c>
      <c r="L51" s="22">
        <v>1</v>
      </c>
      <c r="M51" s="23">
        <v>2.0432999999999999</v>
      </c>
      <c r="N51" s="22">
        <v>0</v>
      </c>
      <c r="O51" s="49" t="s">
        <v>25</v>
      </c>
      <c r="P51" s="51"/>
      <c r="Q51" s="32"/>
      <c r="R51" s="26"/>
    </row>
    <row r="52" spans="1:18" ht="28" customHeight="1">
      <c r="A52" s="72" t="s">
        <v>70</v>
      </c>
      <c r="B52" s="64" t="s">
        <v>102</v>
      </c>
      <c r="C52" s="64"/>
      <c r="D52" s="64"/>
      <c r="E52" s="64" t="s">
        <v>115</v>
      </c>
      <c r="F52" s="64"/>
      <c r="G52" s="64" t="s">
        <v>116</v>
      </c>
      <c r="H52" s="64"/>
      <c r="I52" s="64"/>
      <c r="J52" s="22">
        <v>100</v>
      </c>
      <c r="K52" s="18" t="s">
        <v>50</v>
      </c>
      <c r="L52" s="22">
        <v>2</v>
      </c>
      <c r="M52" s="23">
        <v>1.25</v>
      </c>
      <c r="N52" s="22">
        <v>1.25</v>
      </c>
      <c r="O52" s="49" t="s">
        <v>25</v>
      </c>
      <c r="P52" s="51"/>
      <c r="Q52" s="32"/>
      <c r="R52" s="26"/>
    </row>
    <row r="53" spans="1:18" ht="28" customHeight="1">
      <c r="A53" s="72" t="s">
        <v>70</v>
      </c>
      <c r="B53" s="64" t="s">
        <v>102</v>
      </c>
      <c r="C53" s="64"/>
      <c r="D53" s="64"/>
      <c r="E53" s="64" t="s">
        <v>117</v>
      </c>
      <c r="F53" s="64"/>
      <c r="G53" s="64" t="s">
        <v>118</v>
      </c>
      <c r="H53" s="64"/>
      <c r="I53" s="64"/>
      <c r="J53" s="18" t="s">
        <v>59</v>
      </c>
      <c r="K53" s="18" t="s">
        <v>25</v>
      </c>
      <c r="L53" s="22">
        <v>2</v>
      </c>
      <c r="M53" s="24">
        <v>1</v>
      </c>
      <c r="N53" s="22">
        <v>1.8</v>
      </c>
      <c r="O53" s="49" t="s">
        <v>25</v>
      </c>
      <c r="P53" s="51"/>
      <c r="Q53" s="32"/>
      <c r="R53" s="26"/>
    </row>
    <row r="54" spans="1:18" ht="28" customHeight="1">
      <c r="A54" s="72" t="s">
        <v>70</v>
      </c>
      <c r="B54" s="64" t="s">
        <v>102</v>
      </c>
      <c r="C54" s="64"/>
      <c r="D54" s="64"/>
      <c r="E54" s="64" t="s">
        <v>119</v>
      </c>
      <c r="F54" s="64"/>
      <c r="G54" s="64" t="s">
        <v>49</v>
      </c>
      <c r="H54" s="64"/>
      <c r="I54" s="64"/>
      <c r="J54" s="22">
        <v>100</v>
      </c>
      <c r="K54" s="18" t="s">
        <v>50</v>
      </c>
      <c r="L54" s="22">
        <v>1</v>
      </c>
      <c r="M54" s="23">
        <v>1</v>
      </c>
      <c r="N54" s="22">
        <v>1</v>
      </c>
      <c r="O54" s="49" t="s">
        <v>25</v>
      </c>
      <c r="P54" s="51"/>
      <c r="Q54" s="32"/>
      <c r="R54" s="26"/>
    </row>
    <row r="55" spans="1:18" ht="28" customHeight="1">
      <c r="A55" s="72" t="s">
        <v>70</v>
      </c>
      <c r="B55" s="64" t="s">
        <v>102</v>
      </c>
      <c r="C55" s="64"/>
      <c r="D55" s="64"/>
      <c r="E55" s="64" t="s">
        <v>120</v>
      </c>
      <c r="F55" s="64"/>
      <c r="G55" s="64" t="s">
        <v>121</v>
      </c>
      <c r="H55" s="64"/>
      <c r="I55" s="64"/>
      <c r="J55" s="22">
        <v>0</v>
      </c>
      <c r="K55" s="18" t="s">
        <v>122</v>
      </c>
      <c r="L55" s="22">
        <v>1</v>
      </c>
      <c r="M55" s="24">
        <v>1</v>
      </c>
      <c r="N55" s="22">
        <v>1</v>
      </c>
      <c r="O55" s="49" t="s">
        <v>25</v>
      </c>
      <c r="P55" s="51"/>
      <c r="Q55" s="32"/>
      <c r="R55" s="26"/>
    </row>
    <row r="56" spans="1:18" ht="28" customHeight="1">
      <c r="A56" s="72" t="s">
        <v>70</v>
      </c>
      <c r="B56" s="64" t="s">
        <v>102</v>
      </c>
      <c r="C56" s="64"/>
      <c r="D56" s="64"/>
      <c r="E56" s="64" t="s">
        <v>123</v>
      </c>
      <c r="F56" s="64"/>
      <c r="G56" s="64" t="s">
        <v>124</v>
      </c>
      <c r="H56" s="64"/>
      <c r="I56" s="64"/>
      <c r="J56" s="18" t="s">
        <v>59</v>
      </c>
      <c r="K56" s="18" t="s">
        <v>25</v>
      </c>
      <c r="L56" s="22">
        <v>1</v>
      </c>
      <c r="M56" s="24">
        <v>1</v>
      </c>
      <c r="N56" s="22">
        <v>0.9</v>
      </c>
      <c r="O56" s="49" t="s">
        <v>25</v>
      </c>
      <c r="P56" s="51"/>
      <c r="Q56" s="32"/>
      <c r="R56" s="26"/>
    </row>
    <row r="57" spans="1:18" ht="28" customHeight="1">
      <c r="A57" s="72" t="s">
        <v>70</v>
      </c>
      <c r="B57" s="64" t="s">
        <v>102</v>
      </c>
      <c r="C57" s="64"/>
      <c r="D57" s="64"/>
      <c r="E57" s="64" t="s">
        <v>125</v>
      </c>
      <c r="F57" s="64"/>
      <c r="G57" s="64" t="s">
        <v>124</v>
      </c>
      <c r="H57" s="64"/>
      <c r="I57" s="64"/>
      <c r="J57" s="18" t="s">
        <v>59</v>
      </c>
      <c r="K57" s="18" t="s">
        <v>25</v>
      </c>
      <c r="L57" s="22">
        <v>1</v>
      </c>
      <c r="M57" s="24">
        <v>1</v>
      </c>
      <c r="N57" s="22">
        <v>0.9</v>
      </c>
      <c r="O57" s="49" t="s">
        <v>25</v>
      </c>
      <c r="P57" s="51"/>
      <c r="Q57" s="32"/>
      <c r="R57" s="26"/>
    </row>
    <row r="58" spans="1:18" ht="28" customHeight="1">
      <c r="A58" s="72" t="s">
        <v>70</v>
      </c>
      <c r="B58" s="64" t="s">
        <v>126</v>
      </c>
      <c r="C58" s="64"/>
      <c r="D58" s="64"/>
      <c r="E58" s="64" t="s">
        <v>127</v>
      </c>
      <c r="F58" s="64"/>
      <c r="G58" s="64" t="s">
        <v>128</v>
      </c>
      <c r="H58" s="64"/>
      <c r="I58" s="64"/>
      <c r="J58" s="22">
        <v>0</v>
      </c>
      <c r="K58" s="18" t="s">
        <v>129</v>
      </c>
      <c r="L58" s="22">
        <v>1</v>
      </c>
      <c r="M58" s="24">
        <v>1</v>
      </c>
      <c r="N58" s="22">
        <v>1</v>
      </c>
      <c r="O58" s="49" t="s">
        <v>25</v>
      </c>
      <c r="P58" s="51"/>
      <c r="Q58" s="32"/>
      <c r="R58" s="26"/>
    </row>
    <row r="59" spans="1:18" ht="28" customHeight="1">
      <c r="A59" s="72" t="s">
        <v>70</v>
      </c>
      <c r="B59" s="64" t="s">
        <v>126</v>
      </c>
      <c r="C59" s="64"/>
      <c r="D59" s="64"/>
      <c r="E59" s="64" t="s">
        <v>130</v>
      </c>
      <c r="F59" s="64"/>
      <c r="G59" s="64" t="s">
        <v>131</v>
      </c>
      <c r="H59" s="64"/>
      <c r="I59" s="64"/>
      <c r="J59" s="22">
        <v>1</v>
      </c>
      <c r="K59" s="18" t="s">
        <v>132</v>
      </c>
      <c r="L59" s="22">
        <v>1</v>
      </c>
      <c r="M59" s="23">
        <v>1</v>
      </c>
      <c r="N59" s="22">
        <v>1</v>
      </c>
      <c r="O59" s="49" t="s">
        <v>25</v>
      </c>
      <c r="P59" s="51"/>
      <c r="Q59" s="32"/>
      <c r="R59" s="26"/>
    </row>
    <row r="60" spans="1:18" ht="28" customHeight="1">
      <c r="A60" s="72" t="s">
        <v>70</v>
      </c>
      <c r="B60" s="64" t="s">
        <v>133</v>
      </c>
      <c r="C60" s="64"/>
      <c r="D60" s="64"/>
      <c r="E60" s="64" t="s">
        <v>134</v>
      </c>
      <c r="F60" s="64"/>
      <c r="G60" s="64" t="s">
        <v>135</v>
      </c>
      <c r="H60" s="64"/>
      <c r="I60" s="64"/>
      <c r="J60" s="22">
        <v>92</v>
      </c>
      <c r="K60" s="18" t="s">
        <v>50</v>
      </c>
      <c r="L60" s="22">
        <v>5</v>
      </c>
      <c r="M60" s="23">
        <v>1.0222</v>
      </c>
      <c r="N60" s="22">
        <v>5</v>
      </c>
      <c r="O60" s="49" t="s">
        <v>25</v>
      </c>
      <c r="P60" s="51"/>
      <c r="Q60" s="32"/>
      <c r="R60" s="26"/>
    </row>
    <row r="61" spans="1:18" ht="28" customHeight="1">
      <c r="A61" s="72" t="s">
        <v>70</v>
      </c>
      <c r="B61" s="64" t="s">
        <v>133</v>
      </c>
      <c r="C61" s="64"/>
      <c r="D61" s="64"/>
      <c r="E61" s="64" t="s">
        <v>136</v>
      </c>
      <c r="F61" s="64"/>
      <c r="G61" s="64" t="s">
        <v>116</v>
      </c>
      <c r="H61" s="64"/>
      <c r="I61" s="64"/>
      <c r="J61" s="22">
        <v>82</v>
      </c>
      <c r="K61" s="18" t="s">
        <v>50</v>
      </c>
      <c r="L61" s="22">
        <v>5</v>
      </c>
      <c r="M61" s="23">
        <v>1.0249999999999999</v>
      </c>
      <c r="N61" s="22">
        <v>5</v>
      </c>
      <c r="O61" s="49" t="s">
        <v>25</v>
      </c>
      <c r="P61" s="51"/>
      <c r="Q61" s="32"/>
      <c r="R61" s="26"/>
    </row>
    <row r="62" spans="1:18" ht="28" customHeight="1">
      <c r="A62" s="72" t="s">
        <v>137</v>
      </c>
      <c r="B62" s="64" t="s">
        <v>138</v>
      </c>
      <c r="C62" s="64"/>
      <c r="D62" s="64"/>
      <c r="E62" s="64" t="s">
        <v>139</v>
      </c>
      <c r="F62" s="64"/>
      <c r="G62" s="64" t="s">
        <v>140</v>
      </c>
      <c r="H62" s="64"/>
      <c r="I62" s="64"/>
      <c r="J62" s="18" t="s">
        <v>59</v>
      </c>
      <c r="K62" s="18" t="s">
        <v>25</v>
      </c>
      <c r="L62" s="22">
        <v>1.42</v>
      </c>
      <c r="M62" s="24">
        <v>1</v>
      </c>
      <c r="N62" s="22">
        <v>1.28</v>
      </c>
      <c r="O62" s="49" t="s">
        <v>25</v>
      </c>
      <c r="P62" s="51"/>
      <c r="Q62" s="32"/>
      <c r="R62" s="26"/>
    </row>
    <row r="63" spans="1:18" ht="28" customHeight="1">
      <c r="A63" s="72" t="s">
        <v>137</v>
      </c>
      <c r="B63" s="64" t="s">
        <v>138</v>
      </c>
      <c r="C63" s="64"/>
      <c r="D63" s="64"/>
      <c r="E63" s="64" t="s">
        <v>141</v>
      </c>
      <c r="F63" s="64"/>
      <c r="G63" s="64" t="s">
        <v>140</v>
      </c>
      <c r="H63" s="64"/>
      <c r="I63" s="64"/>
      <c r="J63" s="18" t="s">
        <v>59</v>
      </c>
      <c r="K63" s="18" t="s">
        <v>25</v>
      </c>
      <c r="L63" s="22">
        <v>1.42</v>
      </c>
      <c r="M63" s="24">
        <v>1</v>
      </c>
      <c r="N63" s="22">
        <v>1.28</v>
      </c>
      <c r="O63" s="49" t="s">
        <v>25</v>
      </c>
      <c r="P63" s="51"/>
      <c r="Q63" s="32"/>
      <c r="R63" s="26"/>
    </row>
    <row r="64" spans="1:18" ht="28" customHeight="1">
      <c r="A64" s="72" t="s">
        <v>137</v>
      </c>
      <c r="B64" s="64" t="s">
        <v>138</v>
      </c>
      <c r="C64" s="64"/>
      <c r="D64" s="64"/>
      <c r="E64" s="64" t="s">
        <v>142</v>
      </c>
      <c r="F64" s="64"/>
      <c r="G64" s="64" t="s">
        <v>143</v>
      </c>
      <c r="H64" s="64"/>
      <c r="I64" s="64"/>
      <c r="J64" s="18" t="s">
        <v>59</v>
      </c>
      <c r="K64" s="18" t="s">
        <v>25</v>
      </c>
      <c r="L64" s="22">
        <v>1.42</v>
      </c>
      <c r="M64" s="24">
        <v>1</v>
      </c>
      <c r="N64" s="22">
        <v>1.28</v>
      </c>
      <c r="O64" s="49" t="s">
        <v>25</v>
      </c>
      <c r="P64" s="51"/>
      <c r="Q64" s="32"/>
      <c r="R64" s="26"/>
    </row>
    <row r="65" spans="1:18" ht="28" customHeight="1">
      <c r="A65" s="72" t="s">
        <v>137</v>
      </c>
      <c r="B65" s="64" t="s">
        <v>138</v>
      </c>
      <c r="C65" s="64"/>
      <c r="D65" s="64"/>
      <c r="E65" s="64" t="s">
        <v>144</v>
      </c>
      <c r="F65" s="64"/>
      <c r="G65" s="64" t="s">
        <v>145</v>
      </c>
      <c r="H65" s="64"/>
      <c r="I65" s="64"/>
      <c r="J65" s="18" t="s">
        <v>59</v>
      </c>
      <c r="K65" s="18" t="s">
        <v>25</v>
      </c>
      <c r="L65" s="22">
        <v>1.42</v>
      </c>
      <c r="M65" s="24">
        <v>1</v>
      </c>
      <c r="N65" s="22">
        <v>1.28</v>
      </c>
      <c r="O65" s="49" t="s">
        <v>25</v>
      </c>
      <c r="P65" s="51"/>
      <c r="Q65" s="32"/>
      <c r="R65" s="26"/>
    </row>
    <row r="66" spans="1:18" ht="28" customHeight="1">
      <c r="A66" s="72" t="s">
        <v>137</v>
      </c>
      <c r="B66" s="64" t="s">
        <v>146</v>
      </c>
      <c r="C66" s="64"/>
      <c r="D66" s="64"/>
      <c r="E66" s="64" t="s">
        <v>147</v>
      </c>
      <c r="F66" s="64"/>
      <c r="G66" s="64" t="s">
        <v>148</v>
      </c>
      <c r="H66" s="64"/>
      <c r="I66" s="64"/>
      <c r="J66" s="18" t="s">
        <v>59</v>
      </c>
      <c r="K66" s="18" t="s">
        <v>25</v>
      </c>
      <c r="L66" s="22">
        <v>1.44</v>
      </c>
      <c r="M66" s="24">
        <v>1</v>
      </c>
      <c r="N66" s="22">
        <v>1.3</v>
      </c>
      <c r="O66" s="49" t="s">
        <v>25</v>
      </c>
      <c r="P66" s="51"/>
      <c r="Q66" s="32"/>
      <c r="R66" s="26"/>
    </row>
    <row r="67" spans="1:18" ht="28" customHeight="1">
      <c r="A67" s="72" t="s">
        <v>137</v>
      </c>
      <c r="B67" s="64" t="s">
        <v>146</v>
      </c>
      <c r="C67" s="64"/>
      <c r="D67" s="64"/>
      <c r="E67" s="64" t="s">
        <v>149</v>
      </c>
      <c r="F67" s="64"/>
      <c r="G67" s="64" t="s">
        <v>150</v>
      </c>
      <c r="H67" s="64"/>
      <c r="I67" s="64"/>
      <c r="J67" s="18" t="s">
        <v>59</v>
      </c>
      <c r="K67" s="18" t="s">
        <v>25</v>
      </c>
      <c r="L67" s="22">
        <v>1.44</v>
      </c>
      <c r="M67" s="24">
        <v>1</v>
      </c>
      <c r="N67" s="22">
        <v>1.3</v>
      </c>
      <c r="O67" s="49" t="s">
        <v>25</v>
      </c>
      <c r="P67" s="51"/>
      <c r="Q67" s="32"/>
      <c r="R67" s="26"/>
    </row>
    <row r="68" spans="1:18" ht="28" customHeight="1">
      <c r="A68" s="72" t="s">
        <v>137</v>
      </c>
      <c r="B68" s="64" t="s">
        <v>151</v>
      </c>
      <c r="C68" s="64"/>
      <c r="D68" s="64"/>
      <c r="E68" s="64" t="s">
        <v>152</v>
      </c>
      <c r="F68" s="64"/>
      <c r="G68" s="64" t="s">
        <v>148</v>
      </c>
      <c r="H68" s="64"/>
      <c r="I68" s="64"/>
      <c r="J68" s="18" t="s">
        <v>59</v>
      </c>
      <c r="K68" s="18" t="s">
        <v>25</v>
      </c>
      <c r="L68" s="22">
        <v>1.44</v>
      </c>
      <c r="M68" s="24">
        <v>1</v>
      </c>
      <c r="N68" s="22">
        <v>1.3</v>
      </c>
      <c r="O68" s="49" t="s">
        <v>25</v>
      </c>
      <c r="P68" s="51"/>
      <c r="Q68" s="32"/>
      <c r="R68" s="26"/>
    </row>
    <row r="69" spans="1:18" ht="28" customHeight="1">
      <c r="A69" s="65" t="s">
        <v>153</v>
      </c>
      <c r="B69" s="65"/>
      <c r="C69" s="65"/>
      <c r="D69" s="65"/>
      <c r="E69" s="65"/>
      <c r="F69" s="65"/>
      <c r="G69" s="65"/>
      <c r="H69" s="65"/>
      <c r="I69" s="65"/>
      <c r="J69" s="65"/>
      <c r="K69" s="33"/>
      <c r="L69" s="34">
        <f>SUM(L16:L68)+10</f>
        <v>100</v>
      </c>
      <c r="M69" s="35"/>
      <c r="N69" s="36">
        <f>SUM(N16:N68,O5)</f>
        <v>92.321577147278305</v>
      </c>
      <c r="O69" s="66"/>
      <c r="P69" s="67"/>
      <c r="Q69" s="37"/>
      <c r="R69" s="26"/>
    </row>
    <row r="70" spans="1:18" ht="28" customHeight="1">
      <c r="A70" s="68" t="s">
        <v>154</v>
      </c>
      <c r="B70" s="69"/>
      <c r="C70" s="69"/>
      <c r="D70" s="69"/>
      <c r="E70" s="69"/>
      <c r="F70" s="69"/>
      <c r="G70" s="70"/>
      <c r="H70" s="70"/>
      <c r="I70" s="70"/>
      <c r="J70" s="69"/>
      <c r="K70" s="69"/>
      <c r="L70" s="69"/>
      <c r="M70" s="69"/>
      <c r="N70" s="69"/>
      <c r="O70" s="69"/>
      <c r="P70" s="71"/>
      <c r="Q70" s="38"/>
      <c r="R70" s="26"/>
    </row>
  </sheetData>
  <mergeCells count="238">
    <mergeCell ref="A69:J69"/>
    <mergeCell ref="O69:P69"/>
    <mergeCell ref="A70:P70"/>
    <mergeCell ref="A16:A25"/>
    <mergeCell ref="A26:A61"/>
    <mergeCell ref="A62:A68"/>
    <mergeCell ref="J14:J15"/>
    <mergeCell ref="K14:K15"/>
    <mergeCell ref="L14:L15"/>
    <mergeCell ref="M14:M15"/>
    <mergeCell ref="N14:N15"/>
    <mergeCell ref="G14:I15"/>
    <mergeCell ref="O14:P15"/>
    <mergeCell ref="B16:D19"/>
    <mergeCell ref="B20:D21"/>
    <mergeCell ref="B26:D44"/>
    <mergeCell ref="B45:D57"/>
    <mergeCell ref="B58:D59"/>
    <mergeCell ref="B60:D61"/>
    <mergeCell ref="B62:D65"/>
    <mergeCell ref="B66:D67"/>
    <mergeCell ref="E66:F66"/>
    <mergeCell ref="G66:I66"/>
    <mergeCell ref="O66:P66"/>
    <mergeCell ref="E67:F67"/>
    <mergeCell ref="G67:I67"/>
    <mergeCell ref="O67:P67"/>
    <mergeCell ref="B68:D68"/>
    <mergeCell ref="E68:F68"/>
    <mergeCell ref="G68:I68"/>
    <mergeCell ref="O68:P68"/>
    <mergeCell ref="E63:F63"/>
    <mergeCell ref="G63:I63"/>
    <mergeCell ref="O63:P63"/>
    <mergeCell ref="E64:F64"/>
    <mergeCell ref="G64:I64"/>
    <mergeCell ref="O64:P64"/>
    <mergeCell ref="E65:F65"/>
    <mergeCell ref="G65:I65"/>
    <mergeCell ref="O65:P65"/>
    <mergeCell ref="E60:F60"/>
    <mergeCell ref="G60:I60"/>
    <mergeCell ref="O60:P60"/>
    <mergeCell ref="E61:F61"/>
    <mergeCell ref="G61:I61"/>
    <mergeCell ref="O61:P61"/>
    <mergeCell ref="E62:F62"/>
    <mergeCell ref="G62:I62"/>
    <mergeCell ref="O62:P62"/>
    <mergeCell ref="E57:F57"/>
    <mergeCell ref="G57:I57"/>
    <mergeCell ref="O57:P57"/>
    <mergeCell ref="E58:F58"/>
    <mergeCell ref="G58:I58"/>
    <mergeCell ref="O58:P58"/>
    <mergeCell ref="E59:F59"/>
    <mergeCell ref="G59:I59"/>
    <mergeCell ref="O59:P59"/>
    <mergeCell ref="E54:F54"/>
    <mergeCell ref="G54:I54"/>
    <mergeCell ref="O54:P54"/>
    <mergeCell ref="E55:F55"/>
    <mergeCell ref="G55:I55"/>
    <mergeCell ref="O55:P55"/>
    <mergeCell ref="E56:F56"/>
    <mergeCell ref="G56:I56"/>
    <mergeCell ref="O56:P56"/>
    <mergeCell ref="E51:F51"/>
    <mergeCell ref="G51:I51"/>
    <mergeCell ref="O51:P51"/>
    <mergeCell ref="E52:F52"/>
    <mergeCell ref="G52:I52"/>
    <mergeCell ref="O52:P52"/>
    <mergeCell ref="E53:F53"/>
    <mergeCell ref="G53:I53"/>
    <mergeCell ref="O53:P53"/>
    <mergeCell ref="E48:F48"/>
    <mergeCell ref="G48:I48"/>
    <mergeCell ref="O48:P48"/>
    <mergeCell ref="E49:F49"/>
    <mergeCell ref="G49:I49"/>
    <mergeCell ref="O49:P49"/>
    <mergeCell ref="E50:F50"/>
    <mergeCell ref="G50:I50"/>
    <mergeCell ref="O50:P50"/>
    <mergeCell ref="E45:F45"/>
    <mergeCell ref="G45:I45"/>
    <mergeCell ref="O45:P45"/>
    <mergeCell ref="E46:F46"/>
    <mergeCell ref="G46:I46"/>
    <mergeCell ref="O46:P46"/>
    <mergeCell ref="E47:F47"/>
    <mergeCell ref="G47:I47"/>
    <mergeCell ref="O47:P47"/>
    <mergeCell ref="E42:F42"/>
    <mergeCell ref="G42:I42"/>
    <mergeCell ref="O42:P42"/>
    <mergeCell ref="E43:F43"/>
    <mergeCell ref="G43:I43"/>
    <mergeCell ref="O43:P43"/>
    <mergeCell ref="E44:F44"/>
    <mergeCell ref="G44:I44"/>
    <mergeCell ref="O44:P44"/>
    <mergeCell ref="E39:F39"/>
    <mergeCell ref="G39:I39"/>
    <mergeCell ref="O39:P39"/>
    <mergeCell ref="E40:F40"/>
    <mergeCell ref="G40:I40"/>
    <mergeCell ref="O40:P40"/>
    <mergeCell ref="E41:F41"/>
    <mergeCell ref="G41:I41"/>
    <mergeCell ref="O41:P41"/>
    <mergeCell ref="E36:F36"/>
    <mergeCell ref="G36:I36"/>
    <mergeCell ref="O36:P36"/>
    <mergeCell ref="E37:F37"/>
    <mergeCell ref="G37:I37"/>
    <mergeCell ref="O37:P37"/>
    <mergeCell ref="E38:F38"/>
    <mergeCell ref="G38:I38"/>
    <mergeCell ref="O38:P38"/>
    <mergeCell ref="E33:F33"/>
    <mergeCell ref="G33:I33"/>
    <mergeCell ref="O33:P33"/>
    <mergeCell ref="E34:F34"/>
    <mergeCell ref="G34:I34"/>
    <mergeCell ref="O34:P34"/>
    <mergeCell ref="E35:F35"/>
    <mergeCell ref="G35:I35"/>
    <mergeCell ref="O35:P35"/>
    <mergeCell ref="E30:F30"/>
    <mergeCell ref="G30:I30"/>
    <mergeCell ref="O30:P30"/>
    <mergeCell ref="E31:F31"/>
    <mergeCell ref="G31:I31"/>
    <mergeCell ref="O31:P31"/>
    <mergeCell ref="E32:F32"/>
    <mergeCell ref="G32:I32"/>
    <mergeCell ref="O32:P32"/>
    <mergeCell ref="E27:F27"/>
    <mergeCell ref="G27:I27"/>
    <mergeCell ref="O27:P27"/>
    <mergeCell ref="E28:F28"/>
    <mergeCell ref="G28:I28"/>
    <mergeCell ref="O28:P28"/>
    <mergeCell ref="E29:F29"/>
    <mergeCell ref="G29:I29"/>
    <mergeCell ref="O29:P29"/>
    <mergeCell ref="B24:D24"/>
    <mergeCell ref="E24:F24"/>
    <mergeCell ref="G24:I24"/>
    <mergeCell ref="O24:P24"/>
    <mergeCell ref="B25:D25"/>
    <mergeCell ref="E25:F25"/>
    <mergeCell ref="G25:I25"/>
    <mergeCell ref="O25:P25"/>
    <mergeCell ref="E26:F26"/>
    <mergeCell ref="G26:I26"/>
    <mergeCell ref="O26:P26"/>
    <mergeCell ref="E21:F21"/>
    <mergeCell ref="G21:I21"/>
    <mergeCell ref="O21:P21"/>
    <mergeCell ref="B22:D22"/>
    <mergeCell ref="E22:F22"/>
    <mergeCell ref="G22:I22"/>
    <mergeCell ref="O22:P22"/>
    <mergeCell ref="B23:D23"/>
    <mergeCell ref="E23:F23"/>
    <mergeCell ref="G23:I23"/>
    <mergeCell ref="O23:P23"/>
    <mergeCell ref="E18:F18"/>
    <mergeCell ref="G18:I18"/>
    <mergeCell ref="O18:P18"/>
    <mergeCell ref="E19:F19"/>
    <mergeCell ref="G19:I19"/>
    <mergeCell ref="O19:P19"/>
    <mergeCell ref="E20:F20"/>
    <mergeCell ref="G20:I20"/>
    <mergeCell ref="O20:P20"/>
    <mergeCell ref="A14:F14"/>
    <mergeCell ref="B15:D15"/>
    <mergeCell ref="E15:F15"/>
    <mergeCell ref="E16:F16"/>
    <mergeCell ref="G16:I16"/>
    <mergeCell ref="O16:P16"/>
    <mergeCell ref="E17:F17"/>
    <mergeCell ref="G17:I17"/>
    <mergeCell ref="O17:P17"/>
    <mergeCell ref="C11:E11"/>
    <mergeCell ref="F11:H11"/>
    <mergeCell ref="I11:J11"/>
    <mergeCell ref="K11:L11"/>
    <mergeCell ref="M11:N11"/>
    <mergeCell ref="A12:B12"/>
    <mergeCell ref="C12:P12"/>
    <mergeCell ref="A13:B13"/>
    <mergeCell ref="C13:P13"/>
    <mergeCell ref="A5:B11"/>
    <mergeCell ref="C9:E9"/>
    <mergeCell ref="F9:H9"/>
    <mergeCell ref="I9:J9"/>
    <mergeCell ref="K9:L9"/>
    <mergeCell ref="M9:N9"/>
    <mergeCell ref="C10:E10"/>
    <mergeCell ref="F10:H10"/>
    <mergeCell ref="I10:J10"/>
    <mergeCell ref="K10:L10"/>
    <mergeCell ref="M10:N10"/>
    <mergeCell ref="C7:E7"/>
    <mergeCell ref="F7:H7"/>
    <mergeCell ref="I7:J7"/>
    <mergeCell ref="K7:L7"/>
    <mergeCell ref="M7:N7"/>
    <mergeCell ref="C8:E8"/>
    <mergeCell ref="F8:H8"/>
    <mergeCell ref="I8:J8"/>
    <mergeCell ref="K8:L8"/>
    <mergeCell ref="M8:N8"/>
    <mergeCell ref="C5:E5"/>
    <mergeCell ref="F5:H5"/>
    <mergeCell ref="I5:J5"/>
    <mergeCell ref="K5:L5"/>
    <mergeCell ref="M5:N5"/>
    <mergeCell ref="C6:E6"/>
    <mergeCell ref="F6:H6"/>
    <mergeCell ref="I6:J6"/>
    <mergeCell ref="K6:L6"/>
    <mergeCell ref="M6:N6"/>
    <mergeCell ref="A1:P1"/>
    <mergeCell ref="A2:P2"/>
    <mergeCell ref="A3:B3"/>
    <mergeCell ref="C3:P3"/>
    <mergeCell ref="A4:B4"/>
    <mergeCell ref="C4:E4"/>
    <mergeCell ref="F4:H4"/>
    <mergeCell ref="I4:J4"/>
    <mergeCell ref="K4:L4"/>
    <mergeCell ref="M4:N4"/>
  </mergeCells>
  <phoneticPr fontId="26"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dimension ref="A1:N28"/>
  <sheetViews>
    <sheetView workbookViewId="0">
      <selection activeCell="F26" sqref="F26:M26"/>
    </sheetView>
  </sheetViews>
  <sheetFormatPr defaultColWidth="8.90625" defaultRowHeight="14"/>
  <cols>
    <col min="2" max="4" width="7.54296875" customWidth="1"/>
    <col min="5" max="5" width="8.453125" customWidth="1"/>
    <col min="6" max="6" width="18" customWidth="1"/>
    <col min="7" max="7" width="7.6328125" customWidth="1"/>
    <col min="8" max="8" width="13" customWidth="1"/>
    <col min="9" max="9" width="12.453125" customWidth="1"/>
    <col min="10" max="10" width="6.6328125" customWidth="1"/>
    <col min="11" max="11" width="8.81640625" customWidth="1"/>
    <col min="12" max="12" width="14.36328125" customWidth="1"/>
    <col min="13" max="13" width="10.7265625" style="12" customWidth="1"/>
    <col min="14" max="14" width="16.90625" customWidth="1"/>
  </cols>
  <sheetData>
    <row r="1" spans="1:14" ht="28" customHeight="1">
      <c r="A1" s="81" t="s">
        <v>165</v>
      </c>
      <c r="B1" s="81"/>
      <c r="C1" s="81"/>
      <c r="D1" s="81"/>
      <c r="E1" s="81"/>
      <c r="F1" s="81"/>
      <c r="G1" s="81"/>
      <c r="H1" s="81"/>
      <c r="I1" s="81"/>
      <c r="J1" s="81"/>
      <c r="K1" s="81"/>
      <c r="L1" s="81"/>
      <c r="M1" s="81"/>
      <c r="N1" s="81"/>
    </row>
    <row r="2" spans="1:14" ht="28" customHeight="1">
      <c r="A2" s="82" t="s">
        <v>14</v>
      </c>
      <c r="B2" s="82"/>
      <c r="C2" s="82"/>
      <c r="D2" s="82"/>
      <c r="E2" s="82"/>
      <c r="F2" s="82"/>
      <c r="G2" s="82"/>
      <c r="H2" s="82"/>
      <c r="I2" s="82"/>
      <c r="J2" s="82"/>
      <c r="K2" s="82"/>
      <c r="L2" s="82"/>
      <c r="M2" s="82"/>
      <c r="N2" s="82"/>
    </row>
    <row r="3" spans="1:14" ht="28" customHeight="1">
      <c r="A3" s="83" t="s">
        <v>155</v>
      </c>
      <c r="B3" s="83"/>
      <c r="C3" s="83" t="s">
        <v>159</v>
      </c>
      <c r="D3" s="83"/>
      <c r="E3" s="83"/>
      <c r="F3" s="83"/>
      <c r="G3" s="83"/>
      <c r="H3" s="83"/>
      <c r="I3" s="83"/>
      <c r="J3" s="83"/>
      <c r="K3" s="83"/>
      <c r="L3" s="83"/>
      <c r="M3" s="83"/>
      <c r="N3" s="83"/>
    </row>
    <row r="4" spans="1:14" ht="28" customHeight="1">
      <c r="A4" s="83" t="s">
        <v>156</v>
      </c>
      <c r="B4" s="83"/>
      <c r="C4" s="83" t="s">
        <v>160</v>
      </c>
      <c r="D4" s="83"/>
      <c r="E4" s="83"/>
      <c r="F4" s="83"/>
      <c r="G4" s="83"/>
      <c r="H4" s="83"/>
      <c r="I4" s="83" t="s">
        <v>166</v>
      </c>
      <c r="J4" s="83"/>
      <c r="K4" s="83" t="s">
        <v>16</v>
      </c>
      <c r="L4" s="83"/>
      <c r="M4" s="83"/>
      <c r="N4" s="83"/>
    </row>
    <row r="5" spans="1:14" ht="28" customHeight="1">
      <c r="A5" s="83"/>
      <c r="B5" s="83"/>
      <c r="C5" s="83"/>
      <c r="D5" s="83"/>
      <c r="E5" s="83" t="s">
        <v>17</v>
      </c>
      <c r="F5" s="83"/>
      <c r="G5" s="83" t="s">
        <v>18</v>
      </c>
      <c r="H5" s="83"/>
      <c r="I5" s="83" t="s">
        <v>19</v>
      </c>
      <c r="J5" s="83"/>
      <c r="K5" s="1" t="s">
        <v>41</v>
      </c>
      <c r="L5" s="1" t="s">
        <v>167</v>
      </c>
      <c r="M5" s="84" t="s">
        <v>21</v>
      </c>
      <c r="N5" s="84"/>
    </row>
    <row r="6" spans="1:14" ht="28" customHeight="1">
      <c r="A6" s="84" t="s">
        <v>168</v>
      </c>
      <c r="B6" s="84"/>
      <c r="C6" s="83" t="s">
        <v>169</v>
      </c>
      <c r="D6" s="83"/>
      <c r="E6" s="85">
        <f t="shared" ref="E6:I6" si="0">E7+E8+E9</f>
        <v>0</v>
      </c>
      <c r="F6" s="85"/>
      <c r="G6" s="85">
        <f t="shared" si="0"/>
        <v>810000</v>
      </c>
      <c r="H6" s="85"/>
      <c r="I6" s="85">
        <f t="shared" si="0"/>
        <v>810000</v>
      </c>
      <c r="J6" s="85"/>
      <c r="K6" s="5">
        <v>10</v>
      </c>
      <c r="L6" s="6">
        <f>I6/G6</f>
        <v>1</v>
      </c>
      <c r="M6" s="86">
        <f>L6*K6</f>
        <v>10</v>
      </c>
      <c r="N6" s="87"/>
    </row>
    <row r="7" spans="1:14" ht="28" customHeight="1">
      <c r="A7" s="84" t="s">
        <v>168</v>
      </c>
      <c r="B7" s="84"/>
      <c r="C7" s="83" t="s">
        <v>170</v>
      </c>
      <c r="D7" s="83"/>
      <c r="E7" s="85"/>
      <c r="F7" s="85"/>
      <c r="G7" s="85">
        <v>810000</v>
      </c>
      <c r="H7" s="85"/>
      <c r="I7" s="85">
        <v>810000</v>
      </c>
      <c r="J7" s="85"/>
      <c r="K7" s="1" t="s">
        <v>171</v>
      </c>
      <c r="L7" s="6">
        <f>I7/G7</f>
        <v>1</v>
      </c>
      <c r="M7" s="86">
        <f>L7*K6</f>
        <v>10</v>
      </c>
      <c r="N7" s="87"/>
    </row>
    <row r="8" spans="1:14" ht="28" customHeight="1">
      <c r="A8" s="84" t="s">
        <v>168</v>
      </c>
      <c r="B8" s="84"/>
      <c r="C8" s="83" t="s">
        <v>157</v>
      </c>
      <c r="D8" s="83"/>
      <c r="E8" s="85"/>
      <c r="F8" s="85"/>
      <c r="G8" s="85">
        <v>0</v>
      </c>
      <c r="H8" s="85"/>
      <c r="I8" s="85">
        <v>0</v>
      </c>
      <c r="J8" s="85"/>
      <c r="K8" s="1" t="s">
        <v>171</v>
      </c>
      <c r="L8" s="6">
        <v>0</v>
      </c>
      <c r="M8" s="86">
        <f>L8*K6</f>
        <v>0</v>
      </c>
      <c r="N8" s="87"/>
    </row>
    <row r="9" spans="1:14" ht="28" customHeight="1">
      <c r="A9" s="84" t="s">
        <v>168</v>
      </c>
      <c r="B9" s="84"/>
      <c r="C9" s="83" t="s">
        <v>158</v>
      </c>
      <c r="D9" s="83"/>
      <c r="E9" s="85"/>
      <c r="F9" s="85"/>
      <c r="G9" s="85">
        <v>0</v>
      </c>
      <c r="H9" s="85"/>
      <c r="I9" s="85">
        <v>0</v>
      </c>
      <c r="J9" s="85"/>
      <c r="K9" s="1" t="s">
        <v>171</v>
      </c>
      <c r="L9" s="6">
        <v>0</v>
      </c>
      <c r="M9" s="86">
        <f>L9*K6</f>
        <v>0</v>
      </c>
      <c r="N9" s="87"/>
    </row>
    <row r="10" spans="1:14" ht="28" customHeight="1">
      <c r="A10" s="84" t="s">
        <v>22</v>
      </c>
      <c r="B10" s="84"/>
      <c r="C10" s="84" t="s">
        <v>172</v>
      </c>
      <c r="D10" s="84"/>
      <c r="E10" s="84"/>
      <c r="F10" s="84"/>
      <c r="G10" s="84"/>
      <c r="H10" s="84"/>
      <c r="I10" s="84"/>
      <c r="J10" s="84"/>
      <c r="K10" s="84"/>
      <c r="L10" s="84"/>
      <c r="M10" s="84"/>
      <c r="N10" s="84"/>
    </row>
    <row r="11" spans="1:14" ht="28" customHeight="1">
      <c r="A11" s="83" t="s">
        <v>173</v>
      </c>
      <c r="B11" s="83"/>
      <c r="C11" s="83" t="s">
        <v>33</v>
      </c>
      <c r="D11" s="83"/>
      <c r="E11" s="83"/>
      <c r="F11" s="83"/>
      <c r="G11" s="83"/>
      <c r="H11" s="83"/>
      <c r="I11" s="83" t="s">
        <v>35</v>
      </c>
      <c r="J11" s="83"/>
      <c r="K11" s="83"/>
      <c r="L11" s="83"/>
      <c r="M11" s="83"/>
      <c r="N11" s="83"/>
    </row>
    <row r="12" spans="1:14" ht="69" customHeight="1">
      <c r="A12" s="83"/>
      <c r="B12" s="83"/>
      <c r="C12" s="88" t="s">
        <v>174</v>
      </c>
      <c r="D12" s="88"/>
      <c r="E12" s="88"/>
      <c r="F12" s="88"/>
      <c r="G12" s="88"/>
      <c r="H12" s="88"/>
      <c r="I12" s="88" t="s">
        <v>175</v>
      </c>
      <c r="J12" s="88"/>
      <c r="K12" s="88"/>
      <c r="L12" s="88"/>
      <c r="M12" s="88"/>
      <c r="N12" s="88"/>
    </row>
    <row r="13" spans="1:14" ht="28" customHeight="1">
      <c r="A13" s="1"/>
      <c r="B13" s="83" t="s">
        <v>43</v>
      </c>
      <c r="C13" s="83"/>
      <c r="D13" s="83" t="s">
        <v>44</v>
      </c>
      <c r="E13" s="83"/>
      <c r="F13" s="83" t="s">
        <v>45</v>
      </c>
      <c r="G13" s="83"/>
      <c r="H13" s="1" t="s">
        <v>176</v>
      </c>
      <c r="I13" s="1" t="s">
        <v>39</v>
      </c>
      <c r="J13" s="1" t="s">
        <v>41</v>
      </c>
      <c r="K13" s="1" t="s">
        <v>40</v>
      </c>
      <c r="L13" s="1" t="s">
        <v>42</v>
      </c>
      <c r="M13" s="2" t="s">
        <v>21</v>
      </c>
      <c r="N13" s="2" t="s">
        <v>22</v>
      </c>
    </row>
    <row r="14" spans="1:14" ht="28" customHeight="1">
      <c r="A14" s="90" t="s">
        <v>177</v>
      </c>
      <c r="B14" s="84" t="s">
        <v>178</v>
      </c>
      <c r="C14" s="84"/>
      <c r="D14" s="84" t="s">
        <v>179</v>
      </c>
      <c r="E14" s="84"/>
      <c r="F14" s="84" t="s">
        <v>180</v>
      </c>
      <c r="G14" s="84"/>
      <c r="H14" s="2" t="s">
        <v>181</v>
      </c>
      <c r="I14" s="7">
        <v>81</v>
      </c>
      <c r="J14" s="7">
        <v>20</v>
      </c>
      <c r="K14" s="2" t="s">
        <v>182</v>
      </c>
      <c r="L14" s="8">
        <v>1</v>
      </c>
      <c r="M14" s="7">
        <v>20</v>
      </c>
      <c r="N14" s="2" t="s">
        <v>25</v>
      </c>
    </row>
    <row r="15" spans="1:14" ht="28" customHeight="1">
      <c r="A15" s="90" t="s">
        <v>177</v>
      </c>
      <c r="B15" s="84" t="s">
        <v>183</v>
      </c>
      <c r="C15" s="84"/>
      <c r="D15" s="84" t="s">
        <v>184</v>
      </c>
      <c r="E15" s="84"/>
      <c r="F15" s="84" t="s">
        <v>185</v>
      </c>
      <c r="G15" s="84"/>
      <c r="H15" s="2" t="s">
        <v>49</v>
      </c>
      <c r="I15" s="7">
        <v>100</v>
      </c>
      <c r="J15" s="7">
        <v>4.45</v>
      </c>
      <c r="K15" s="2" t="s">
        <v>50</v>
      </c>
      <c r="L15" s="8">
        <v>1</v>
      </c>
      <c r="M15" s="7">
        <v>4.45</v>
      </c>
      <c r="N15" s="2" t="s">
        <v>25</v>
      </c>
    </row>
    <row r="16" spans="1:14" ht="28" customHeight="1">
      <c r="A16" s="90" t="s">
        <v>177</v>
      </c>
      <c r="B16" s="84" t="s">
        <v>183</v>
      </c>
      <c r="C16" s="84"/>
      <c r="D16" s="84" t="s">
        <v>184</v>
      </c>
      <c r="E16" s="84"/>
      <c r="F16" s="84" t="s">
        <v>186</v>
      </c>
      <c r="G16" s="84"/>
      <c r="H16" s="2" t="s">
        <v>187</v>
      </c>
      <c r="I16" s="7">
        <v>1</v>
      </c>
      <c r="J16" s="7">
        <v>4.45</v>
      </c>
      <c r="K16" s="2" t="s">
        <v>132</v>
      </c>
      <c r="L16" s="8">
        <v>1</v>
      </c>
      <c r="M16" s="7">
        <v>4.45</v>
      </c>
      <c r="N16" s="2" t="s">
        <v>25</v>
      </c>
    </row>
    <row r="17" spans="1:14" ht="28" customHeight="1">
      <c r="A17" s="90" t="s">
        <v>177</v>
      </c>
      <c r="B17" s="84" t="s">
        <v>183</v>
      </c>
      <c r="C17" s="84"/>
      <c r="D17" s="84" t="s">
        <v>184</v>
      </c>
      <c r="E17" s="84"/>
      <c r="F17" s="84" t="s">
        <v>188</v>
      </c>
      <c r="G17" s="84"/>
      <c r="H17" s="2" t="s">
        <v>187</v>
      </c>
      <c r="I17" s="7">
        <v>1</v>
      </c>
      <c r="J17" s="7">
        <v>4.45</v>
      </c>
      <c r="K17" s="2" t="s">
        <v>132</v>
      </c>
      <c r="L17" s="8">
        <v>1</v>
      </c>
      <c r="M17" s="7">
        <v>4.45</v>
      </c>
      <c r="N17" s="2" t="s">
        <v>25</v>
      </c>
    </row>
    <row r="18" spans="1:14" ht="28" customHeight="1">
      <c r="A18" s="90" t="s">
        <v>177</v>
      </c>
      <c r="B18" s="84" t="s">
        <v>183</v>
      </c>
      <c r="C18" s="84"/>
      <c r="D18" s="84" t="s">
        <v>184</v>
      </c>
      <c r="E18" s="84"/>
      <c r="F18" s="84" t="s">
        <v>189</v>
      </c>
      <c r="G18" s="84"/>
      <c r="H18" s="2" t="s">
        <v>187</v>
      </c>
      <c r="I18" s="7">
        <v>1</v>
      </c>
      <c r="J18" s="7">
        <v>4.45</v>
      </c>
      <c r="K18" s="2" t="s">
        <v>132</v>
      </c>
      <c r="L18" s="8">
        <v>1</v>
      </c>
      <c r="M18" s="7">
        <v>4.45</v>
      </c>
      <c r="N18" s="2" t="s">
        <v>25</v>
      </c>
    </row>
    <row r="19" spans="1:14" ht="28" customHeight="1">
      <c r="A19" s="90" t="s">
        <v>177</v>
      </c>
      <c r="B19" s="84" t="s">
        <v>183</v>
      </c>
      <c r="C19" s="84"/>
      <c r="D19" s="84" t="s">
        <v>190</v>
      </c>
      <c r="E19" s="84"/>
      <c r="F19" s="84" t="s">
        <v>191</v>
      </c>
      <c r="G19" s="84"/>
      <c r="H19" s="2" t="s">
        <v>49</v>
      </c>
      <c r="I19" s="7">
        <v>100</v>
      </c>
      <c r="J19" s="7">
        <v>4.45</v>
      </c>
      <c r="K19" s="2" t="s">
        <v>50</v>
      </c>
      <c r="L19" s="8">
        <v>1</v>
      </c>
      <c r="M19" s="7">
        <v>4.45</v>
      </c>
      <c r="N19" s="2" t="s">
        <v>25</v>
      </c>
    </row>
    <row r="20" spans="1:14" ht="28" customHeight="1">
      <c r="A20" s="90" t="s">
        <v>177</v>
      </c>
      <c r="B20" s="84" t="s">
        <v>183</v>
      </c>
      <c r="C20" s="84"/>
      <c r="D20" s="84" t="s">
        <v>190</v>
      </c>
      <c r="E20" s="84"/>
      <c r="F20" s="84" t="s">
        <v>192</v>
      </c>
      <c r="G20" s="84"/>
      <c r="H20" s="2" t="s">
        <v>49</v>
      </c>
      <c r="I20" s="7">
        <v>100</v>
      </c>
      <c r="J20" s="7">
        <v>4.45</v>
      </c>
      <c r="K20" s="2" t="s">
        <v>50</v>
      </c>
      <c r="L20" s="8">
        <v>1</v>
      </c>
      <c r="M20" s="7">
        <v>4.45</v>
      </c>
      <c r="N20" s="2" t="s">
        <v>25</v>
      </c>
    </row>
    <row r="21" spans="1:14" ht="28" customHeight="1">
      <c r="A21" s="90" t="s">
        <v>177</v>
      </c>
      <c r="B21" s="84" t="s">
        <v>183</v>
      </c>
      <c r="C21" s="84"/>
      <c r="D21" s="84" t="s">
        <v>193</v>
      </c>
      <c r="E21" s="84"/>
      <c r="F21" s="84" t="s">
        <v>194</v>
      </c>
      <c r="G21" s="84"/>
      <c r="H21" s="2" t="s">
        <v>79</v>
      </c>
      <c r="I21" s="2" t="s">
        <v>59</v>
      </c>
      <c r="J21" s="7">
        <v>4.45</v>
      </c>
      <c r="K21" s="2" t="s">
        <v>25</v>
      </c>
      <c r="L21" s="9">
        <v>1</v>
      </c>
      <c r="M21" s="7">
        <v>4</v>
      </c>
      <c r="N21" s="2" t="s">
        <v>25</v>
      </c>
    </row>
    <row r="22" spans="1:14" ht="28" customHeight="1">
      <c r="A22" s="90" t="s">
        <v>177</v>
      </c>
      <c r="B22" s="84" t="s">
        <v>183</v>
      </c>
      <c r="C22" s="84"/>
      <c r="D22" s="84" t="s">
        <v>193</v>
      </c>
      <c r="E22" s="84"/>
      <c r="F22" s="84" t="s">
        <v>195</v>
      </c>
      <c r="G22" s="84"/>
      <c r="H22" s="2" t="s">
        <v>79</v>
      </c>
      <c r="I22" s="2" t="s">
        <v>59</v>
      </c>
      <c r="J22" s="7">
        <v>4.45</v>
      </c>
      <c r="K22" s="2" t="s">
        <v>25</v>
      </c>
      <c r="L22" s="9">
        <v>1</v>
      </c>
      <c r="M22" s="7">
        <v>4</v>
      </c>
      <c r="N22" s="2" t="s">
        <v>25</v>
      </c>
    </row>
    <row r="23" spans="1:14" ht="28" customHeight="1">
      <c r="A23" s="90" t="s">
        <v>177</v>
      </c>
      <c r="B23" s="84" t="s">
        <v>183</v>
      </c>
      <c r="C23" s="84"/>
      <c r="D23" s="84" t="s">
        <v>193</v>
      </c>
      <c r="E23" s="84"/>
      <c r="F23" s="84" t="s">
        <v>196</v>
      </c>
      <c r="G23" s="84"/>
      <c r="H23" s="2" t="s">
        <v>79</v>
      </c>
      <c r="I23" s="2" t="s">
        <v>59</v>
      </c>
      <c r="J23" s="7">
        <v>4.4000000000000004</v>
      </c>
      <c r="K23" s="2" t="s">
        <v>25</v>
      </c>
      <c r="L23" s="9">
        <v>1</v>
      </c>
      <c r="M23" s="7">
        <v>3.96</v>
      </c>
      <c r="N23" s="2" t="s">
        <v>25</v>
      </c>
    </row>
    <row r="24" spans="1:14" ht="28" customHeight="1">
      <c r="A24" s="90" t="s">
        <v>177</v>
      </c>
      <c r="B24" s="84" t="s">
        <v>197</v>
      </c>
      <c r="C24" s="84"/>
      <c r="D24" s="84" t="s">
        <v>198</v>
      </c>
      <c r="E24" s="84"/>
      <c r="F24" s="84" t="s">
        <v>199</v>
      </c>
      <c r="G24" s="84"/>
      <c r="H24" s="2" t="s">
        <v>200</v>
      </c>
      <c r="I24" s="2" t="s">
        <v>59</v>
      </c>
      <c r="J24" s="7">
        <v>7</v>
      </c>
      <c r="K24" s="2" t="s">
        <v>25</v>
      </c>
      <c r="L24" s="9">
        <v>1</v>
      </c>
      <c r="M24" s="7">
        <v>6.3</v>
      </c>
      <c r="N24" s="2" t="s">
        <v>25</v>
      </c>
    </row>
    <row r="25" spans="1:14" ht="28" customHeight="1">
      <c r="A25" s="90" t="s">
        <v>177</v>
      </c>
      <c r="B25" s="84" t="s">
        <v>197</v>
      </c>
      <c r="C25" s="84"/>
      <c r="D25" s="84" t="s">
        <v>198</v>
      </c>
      <c r="E25" s="84"/>
      <c r="F25" s="84" t="s">
        <v>201</v>
      </c>
      <c r="G25" s="84"/>
      <c r="H25" s="2" t="s">
        <v>49</v>
      </c>
      <c r="I25" s="7">
        <v>100</v>
      </c>
      <c r="J25" s="7">
        <v>7</v>
      </c>
      <c r="K25" s="2" t="s">
        <v>50</v>
      </c>
      <c r="L25" s="8">
        <v>1</v>
      </c>
      <c r="M25" s="7">
        <v>7</v>
      </c>
      <c r="N25" s="2" t="s">
        <v>25</v>
      </c>
    </row>
    <row r="26" spans="1:14" ht="28" customHeight="1">
      <c r="A26" s="90" t="s">
        <v>177</v>
      </c>
      <c r="B26" s="84" t="s">
        <v>197</v>
      </c>
      <c r="C26" s="84"/>
      <c r="D26" s="84" t="s">
        <v>198</v>
      </c>
      <c r="E26" s="84"/>
      <c r="F26" s="84" t="s">
        <v>202</v>
      </c>
      <c r="G26" s="84"/>
      <c r="H26" s="2" t="s">
        <v>203</v>
      </c>
      <c r="I26" s="2" t="s">
        <v>59</v>
      </c>
      <c r="J26" s="7">
        <v>6</v>
      </c>
      <c r="K26" s="2" t="s">
        <v>25</v>
      </c>
      <c r="L26" s="9">
        <v>1</v>
      </c>
      <c r="M26" s="7">
        <v>5.4</v>
      </c>
      <c r="N26" s="2" t="s">
        <v>25</v>
      </c>
    </row>
    <row r="27" spans="1:14" ht="28" customHeight="1">
      <c r="A27" s="90" t="s">
        <v>177</v>
      </c>
      <c r="B27" s="84" t="s">
        <v>204</v>
      </c>
      <c r="C27" s="84"/>
      <c r="D27" s="84" t="s">
        <v>205</v>
      </c>
      <c r="E27" s="84"/>
      <c r="F27" s="84" t="s">
        <v>206</v>
      </c>
      <c r="G27" s="84"/>
      <c r="H27" s="2" t="s">
        <v>135</v>
      </c>
      <c r="I27" s="7">
        <v>92</v>
      </c>
      <c r="J27" s="7">
        <v>10</v>
      </c>
      <c r="K27" s="2" t="s">
        <v>50</v>
      </c>
      <c r="L27" s="8">
        <v>1.0222</v>
      </c>
      <c r="M27" s="7">
        <v>10</v>
      </c>
      <c r="N27" s="2" t="s">
        <v>25</v>
      </c>
    </row>
    <row r="28" spans="1:14" ht="28" customHeight="1">
      <c r="A28" s="89" t="s">
        <v>153</v>
      </c>
      <c r="B28" s="89"/>
      <c r="C28" s="89"/>
      <c r="D28" s="89"/>
      <c r="E28" s="89"/>
      <c r="F28" s="89"/>
      <c r="G28" s="89"/>
      <c r="H28" s="89"/>
      <c r="I28" s="89"/>
      <c r="J28" s="4">
        <f>SUM(J14:J27,K6)</f>
        <v>100</v>
      </c>
      <c r="K28" s="10"/>
      <c r="L28" s="10"/>
      <c r="M28" s="11">
        <f>SUM(M14:M27,M6)</f>
        <v>97.36</v>
      </c>
      <c r="N28" s="1"/>
    </row>
  </sheetData>
  <mergeCells count="71">
    <mergeCell ref="A28:I28"/>
    <mergeCell ref="A14:A27"/>
    <mergeCell ref="A6:B9"/>
    <mergeCell ref="A11:B12"/>
    <mergeCell ref="D21:E23"/>
    <mergeCell ref="B24:C26"/>
    <mergeCell ref="D24:E26"/>
    <mergeCell ref="B15:C23"/>
    <mergeCell ref="D15:E18"/>
    <mergeCell ref="D19:E20"/>
    <mergeCell ref="F25:G25"/>
    <mergeCell ref="F26:G26"/>
    <mergeCell ref="B27:C27"/>
    <mergeCell ref="D27:E27"/>
    <mergeCell ref="F27:G27"/>
    <mergeCell ref="F20:G20"/>
    <mergeCell ref="F21:G21"/>
    <mergeCell ref="F22:G22"/>
    <mergeCell ref="F23:G23"/>
    <mergeCell ref="F24:G24"/>
    <mergeCell ref="F15:G15"/>
    <mergeCell ref="F16:G16"/>
    <mergeCell ref="F17:G17"/>
    <mergeCell ref="F18:G18"/>
    <mergeCell ref="F19:G19"/>
    <mergeCell ref="B13:C13"/>
    <mergeCell ref="D13:E13"/>
    <mergeCell ref="F13:G13"/>
    <mergeCell ref="B14:C14"/>
    <mergeCell ref="D14:E14"/>
    <mergeCell ref="F14:G14"/>
    <mergeCell ref="A10:B10"/>
    <mergeCell ref="C10:N10"/>
    <mergeCell ref="C11:H11"/>
    <mergeCell ref="I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6" type="noConversion"/>
  <printOptions horizontalCentered="1"/>
  <pageMargins left="0.55069444444444404" right="0.55069444444444404" top="0.47222222222222199" bottom="0.47222222222222199" header="0.5" footer="0.5"/>
  <pageSetup paperSize="9" scale="89" orientation="landscape"/>
</worksheet>
</file>

<file path=xl/worksheets/sheet5.xml><?xml version="1.0" encoding="utf-8"?>
<worksheet xmlns="http://schemas.openxmlformats.org/spreadsheetml/2006/main" xmlns:r="http://schemas.openxmlformats.org/officeDocument/2006/relationships">
  <dimension ref="A1:N39"/>
  <sheetViews>
    <sheetView topLeftCell="D1" workbookViewId="0">
      <selection activeCell="F37" sqref="F37:M37"/>
    </sheetView>
  </sheetViews>
  <sheetFormatPr defaultColWidth="8.90625" defaultRowHeight="14"/>
  <cols>
    <col min="2" max="4" width="7.54296875" customWidth="1"/>
    <col min="5" max="5" width="8.36328125" customWidth="1"/>
    <col min="6" max="6" width="14.7265625" customWidth="1"/>
    <col min="7" max="7" width="8.7265625" customWidth="1"/>
    <col min="8" max="8" width="13" customWidth="1"/>
    <col min="9" max="9" width="12.453125" customWidth="1"/>
    <col min="10" max="10" width="6.6328125" customWidth="1"/>
    <col min="11" max="11" width="8.81640625" customWidth="1"/>
    <col min="12" max="12" width="14.36328125" customWidth="1"/>
    <col min="13" max="13" width="10.7265625" style="12" customWidth="1"/>
    <col min="14" max="14" width="16.90625" customWidth="1"/>
  </cols>
  <sheetData>
    <row r="1" spans="1:14" ht="28" customHeight="1">
      <c r="A1" s="81" t="s">
        <v>165</v>
      </c>
      <c r="B1" s="81"/>
      <c r="C1" s="81"/>
      <c r="D1" s="81"/>
      <c r="E1" s="81"/>
      <c r="F1" s="81"/>
      <c r="G1" s="81"/>
      <c r="H1" s="81"/>
      <c r="I1" s="81"/>
      <c r="J1" s="81"/>
      <c r="K1" s="81"/>
      <c r="L1" s="81"/>
      <c r="M1" s="81"/>
      <c r="N1" s="81"/>
    </row>
    <row r="2" spans="1:14" ht="28" customHeight="1">
      <c r="A2" s="82" t="s">
        <v>14</v>
      </c>
      <c r="B2" s="82"/>
      <c r="C2" s="82"/>
      <c r="D2" s="82"/>
      <c r="E2" s="82"/>
      <c r="F2" s="82"/>
      <c r="G2" s="82"/>
      <c r="H2" s="82"/>
      <c r="I2" s="82"/>
      <c r="J2" s="82"/>
      <c r="K2" s="82"/>
      <c r="L2" s="82"/>
      <c r="M2" s="82"/>
      <c r="N2" s="82"/>
    </row>
    <row r="3" spans="1:14" ht="28" customHeight="1">
      <c r="A3" s="83" t="s">
        <v>155</v>
      </c>
      <c r="B3" s="83"/>
      <c r="C3" s="83" t="s">
        <v>161</v>
      </c>
      <c r="D3" s="83"/>
      <c r="E3" s="83"/>
      <c r="F3" s="83"/>
      <c r="G3" s="83"/>
      <c r="H3" s="83"/>
      <c r="I3" s="83"/>
      <c r="J3" s="83"/>
      <c r="K3" s="83"/>
      <c r="L3" s="83"/>
      <c r="M3" s="83"/>
      <c r="N3" s="83"/>
    </row>
    <row r="4" spans="1:14" ht="28" customHeight="1">
      <c r="A4" s="83" t="s">
        <v>156</v>
      </c>
      <c r="B4" s="83"/>
      <c r="C4" s="83" t="s">
        <v>160</v>
      </c>
      <c r="D4" s="83"/>
      <c r="E4" s="83"/>
      <c r="F4" s="83"/>
      <c r="G4" s="83"/>
      <c r="H4" s="83"/>
      <c r="I4" s="83" t="s">
        <v>166</v>
      </c>
      <c r="J4" s="83"/>
      <c r="K4" s="83" t="s">
        <v>16</v>
      </c>
      <c r="L4" s="83"/>
      <c r="M4" s="83"/>
      <c r="N4" s="83"/>
    </row>
    <row r="5" spans="1:14" ht="28" customHeight="1">
      <c r="A5" s="83"/>
      <c r="B5" s="83"/>
      <c r="C5" s="83"/>
      <c r="D5" s="83"/>
      <c r="E5" s="83" t="s">
        <v>17</v>
      </c>
      <c r="F5" s="83"/>
      <c r="G5" s="83" t="s">
        <v>18</v>
      </c>
      <c r="H5" s="83"/>
      <c r="I5" s="83" t="s">
        <v>19</v>
      </c>
      <c r="J5" s="83"/>
      <c r="K5" s="1" t="s">
        <v>41</v>
      </c>
      <c r="L5" s="1" t="s">
        <v>167</v>
      </c>
      <c r="M5" s="84" t="s">
        <v>21</v>
      </c>
      <c r="N5" s="84"/>
    </row>
    <row r="6" spans="1:14" ht="28" customHeight="1">
      <c r="A6" s="84" t="s">
        <v>168</v>
      </c>
      <c r="B6" s="84"/>
      <c r="C6" s="83" t="s">
        <v>169</v>
      </c>
      <c r="D6" s="83"/>
      <c r="E6" s="85">
        <f t="shared" ref="E6:I6" si="0">E7+E8+E9</f>
        <v>660000</v>
      </c>
      <c r="F6" s="85"/>
      <c r="G6" s="85">
        <f t="shared" si="0"/>
        <v>660000</v>
      </c>
      <c r="H6" s="85"/>
      <c r="I6" s="85">
        <f t="shared" si="0"/>
        <v>660000</v>
      </c>
      <c r="J6" s="85"/>
      <c r="K6" s="5">
        <v>10</v>
      </c>
      <c r="L6" s="6">
        <f>I6/G6</f>
        <v>1</v>
      </c>
      <c r="M6" s="86">
        <f>L6*K6</f>
        <v>10</v>
      </c>
      <c r="N6" s="87"/>
    </row>
    <row r="7" spans="1:14" ht="28" customHeight="1">
      <c r="A7" s="84" t="s">
        <v>168</v>
      </c>
      <c r="B7" s="84"/>
      <c r="C7" s="83" t="s">
        <v>170</v>
      </c>
      <c r="D7" s="83"/>
      <c r="E7" s="85">
        <v>660000</v>
      </c>
      <c r="F7" s="85"/>
      <c r="G7" s="85">
        <v>660000</v>
      </c>
      <c r="H7" s="85"/>
      <c r="I7" s="85">
        <v>660000</v>
      </c>
      <c r="J7" s="85"/>
      <c r="K7" s="1" t="s">
        <v>171</v>
      </c>
      <c r="L7" s="6">
        <f>I7/G7</f>
        <v>1</v>
      </c>
      <c r="M7" s="86">
        <f>L7*K6</f>
        <v>10</v>
      </c>
      <c r="N7" s="87"/>
    </row>
    <row r="8" spans="1:14" ht="28" customHeight="1">
      <c r="A8" s="84" t="s">
        <v>168</v>
      </c>
      <c r="B8" s="84"/>
      <c r="C8" s="83" t="s">
        <v>157</v>
      </c>
      <c r="D8" s="83"/>
      <c r="E8" s="85">
        <v>0</v>
      </c>
      <c r="F8" s="85"/>
      <c r="G8" s="85">
        <v>0</v>
      </c>
      <c r="H8" s="85"/>
      <c r="I8" s="85">
        <v>0</v>
      </c>
      <c r="J8" s="85"/>
      <c r="K8" s="1" t="s">
        <v>171</v>
      </c>
      <c r="L8" s="6">
        <v>0</v>
      </c>
      <c r="M8" s="86">
        <f>L8*K6</f>
        <v>0</v>
      </c>
      <c r="N8" s="87"/>
    </row>
    <row r="9" spans="1:14" ht="28" customHeight="1">
      <c r="A9" s="84" t="s">
        <v>168</v>
      </c>
      <c r="B9" s="84"/>
      <c r="C9" s="83" t="s">
        <v>158</v>
      </c>
      <c r="D9" s="83"/>
      <c r="E9" s="85">
        <v>0</v>
      </c>
      <c r="F9" s="85"/>
      <c r="G9" s="85">
        <v>0</v>
      </c>
      <c r="H9" s="85"/>
      <c r="I9" s="85">
        <v>0</v>
      </c>
      <c r="J9" s="85"/>
      <c r="K9" s="1" t="s">
        <v>171</v>
      </c>
      <c r="L9" s="6">
        <v>0</v>
      </c>
      <c r="M9" s="86">
        <f>L9*K6</f>
        <v>0</v>
      </c>
      <c r="N9" s="87"/>
    </row>
    <row r="10" spans="1:14" ht="28" customHeight="1">
      <c r="A10" s="84" t="s">
        <v>22</v>
      </c>
      <c r="B10" s="84"/>
      <c r="C10" s="84" t="s">
        <v>172</v>
      </c>
      <c r="D10" s="84"/>
      <c r="E10" s="84"/>
      <c r="F10" s="84"/>
      <c r="G10" s="84"/>
      <c r="H10" s="84"/>
      <c r="I10" s="84"/>
      <c r="J10" s="84"/>
      <c r="K10" s="84"/>
      <c r="L10" s="84"/>
      <c r="M10" s="84"/>
      <c r="N10" s="84"/>
    </row>
    <row r="11" spans="1:14" ht="28" customHeight="1">
      <c r="A11" s="83" t="s">
        <v>173</v>
      </c>
      <c r="B11" s="83"/>
      <c r="C11" s="83" t="s">
        <v>33</v>
      </c>
      <c r="D11" s="83"/>
      <c r="E11" s="83"/>
      <c r="F11" s="83"/>
      <c r="G11" s="83"/>
      <c r="H11" s="83"/>
      <c r="I11" s="83" t="s">
        <v>35</v>
      </c>
      <c r="J11" s="83"/>
      <c r="K11" s="83"/>
      <c r="L11" s="83"/>
      <c r="M11" s="83"/>
      <c r="N11" s="83"/>
    </row>
    <row r="12" spans="1:14" ht="99" customHeight="1">
      <c r="A12" s="83"/>
      <c r="B12" s="83"/>
      <c r="C12" s="88" t="s">
        <v>207</v>
      </c>
      <c r="D12" s="88"/>
      <c r="E12" s="88"/>
      <c r="F12" s="88"/>
      <c r="G12" s="88"/>
      <c r="H12" s="88"/>
      <c r="I12" s="88" t="s">
        <v>208</v>
      </c>
      <c r="J12" s="88"/>
      <c r="K12" s="88"/>
      <c r="L12" s="88"/>
      <c r="M12" s="88"/>
      <c r="N12" s="88"/>
    </row>
    <row r="13" spans="1:14" ht="28" customHeight="1">
      <c r="A13" s="1"/>
      <c r="B13" s="83" t="s">
        <v>43</v>
      </c>
      <c r="C13" s="83"/>
      <c r="D13" s="83" t="s">
        <v>44</v>
      </c>
      <c r="E13" s="83"/>
      <c r="F13" s="83" t="s">
        <v>45</v>
      </c>
      <c r="G13" s="83"/>
      <c r="H13" s="1" t="s">
        <v>176</v>
      </c>
      <c r="I13" s="1" t="s">
        <v>39</v>
      </c>
      <c r="J13" s="1" t="s">
        <v>41</v>
      </c>
      <c r="K13" s="1" t="s">
        <v>40</v>
      </c>
      <c r="L13" s="1" t="s">
        <v>42</v>
      </c>
      <c r="M13" s="2" t="s">
        <v>21</v>
      </c>
      <c r="N13" s="2" t="s">
        <v>22</v>
      </c>
    </row>
    <row r="14" spans="1:14" ht="28" customHeight="1">
      <c r="A14" s="90" t="s">
        <v>177</v>
      </c>
      <c r="B14" s="84" t="s">
        <v>178</v>
      </c>
      <c r="C14" s="84"/>
      <c r="D14" s="84" t="s">
        <v>179</v>
      </c>
      <c r="E14" s="84"/>
      <c r="F14" s="84" t="s">
        <v>209</v>
      </c>
      <c r="G14" s="84"/>
      <c r="H14" s="2" t="s">
        <v>210</v>
      </c>
      <c r="I14" s="7">
        <v>66</v>
      </c>
      <c r="J14" s="7">
        <v>20</v>
      </c>
      <c r="K14" s="2" t="s">
        <v>182</v>
      </c>
      <c r="L14" s="8">
        <v>1</v>
      </c>
      <c r="M14" s="7">
        <v>20</v>
      </c>
      <c r="N14" s="2" t="s">
        <v>25</v>
      </c>
    </row>
    <row r="15" spans="1:14" ht="28" customHeight="1">
      <c r="A15" s="90" t="s">
        <v>177</v>
      </c>
      <c r="B15" s="84" t="s">
        <v>183</v>
      </c>
      <c r="C15" s="84"/>
      <c r="D15" s="84" t="s">
        <v>184</v>
      </c>
      <c r="E15" s="84"/>
      <c r="F15" s="84" t="s">
        <v>211</v>
      </c>
      <c r="G15" s="84"/>
      <c r="H15" s="2" t="s">
        <v>49</v>
      </c>
      <c r="I15" s="7">
        <v>100</v>
      </c>
      <c r="J15" s="7">
        <v>2</v>
      </c>
      <c r="K15" s="2" t="s">
        <v>50</v>
      </c>
      <c r="L15" s="8">
        <v>1</v>
      </c>
      <c r="M15" s="7">
        <v>2</v>
      </c>
      <c r="N15" s="2" t="s">
        <v>25</v>
      </c>
    </row>
    <row r="16" spans="1:14" ht="28" customHeight="1">
      <c r="A16" s="90" t="s">
        <v>177</v>
      </c>
      <c r="B16" s="84" t="s">
        <v>183</v>
      </c>
      <c r="C16" s="84"/>
      <c r="D16" s="84" t="s">
        <v>184</v>
      </c>
      <c r="E16" s="84"/>
      <c r="F16" s="84" t="s">
        <v>212</v>
      </c>
      <c r="G16" s="84"/>
      <c r="H16" s="2" t="s">
        <v>49</v>
      </c>
      <c r="I16" s="7">
        <v>100</v>
      </c>
      <c r="J16" s="7">
        <v>2</v>
      </c>
      <c r="K16" s="2" t="s">
        <v>50</v>
      </c>
      <c r="L16" s="8">
        <v>1</v>
      </c>
      <c r="M16" s="7">
        <v>2</v>
      </c>
      <c r="N16" s="2" t="s">
        <v>25</v>
      </c>
    </row>
    <row r="17" spans="1:14" ht="28" customHeight="1">
      <c r="A17" s="90" t="s">
        <v>177</v>
      </c>
      <c r="B17" s="84" t="s">
        <v>183</v>
      </c>
      <c r="C17" s="84"/>
      <c r="D17" s="84" t="s">
        <v>184</v>
      </c>
      <c r="E17" s="84"/>
      <c r="F17" s="84" t="s">
        <v>213</v>
      </c>
      <c r="G17" s="84"/>
      <c r="H17" s="2" t="s">
        <v>214</v>
      </c>
      <c r="I17" s="7">
        <v>5495.4</v>
      </c>
      <c r="J17" s="7">
        <v>2</v>
      </c>
      <c r="K17" s="2" t="s">
        <v>215</v>
      </c>
      <c r="L17" s="8">
        <v>1</v>
      </c>
      <c r="M17" s="7">
        <v>2</v>
      </c>
      <c r="N17" s="2" t="s">
        <v>25</v>
      </c>
    </row>
    <row r="18" spans="1:14" ht="28" customHeight="1">
      <c r="A18" s="90" t="s">
        <v>177</v>
      </c>
      <c r="B18" s="84" t="s">
        <v>183</v>
      </c>
      <c r="C18" s="84"/>
      <c r="D18" s="84" t="s">
        <v>184</v>
      </c>
      <c r="E18" s="84"/>
      <c r="F18" s="84" t="s">
        <v>216</v>
      </c>
      <c r="G18" s="84"/>
      <c r="H18" s="2" t="s">
        <v>49</v>
      </c>
      <c r="I18" s="7">
        <v>100</v>
      </c>
      <c r="J18" s="7">
        <v>2</v>
      </c>
      <c r="K18" s="2" t="s">
        <v>50</v>
      </c>
      <c r="L18" s="8">
        <v>1</v>
      </c>
      <c r="M18" s="7">
        <v>2</v>
      </c>
      <c r="N18" s="2" t="s">
        <v>25</v>
      </c>
    </row>
    <row r="19" spans="1:14" ht="28" customHeight="1">
      <c r="A19" s="90" t="s">
        <v>177</v>
      </c>
      <c r="B19" s="84" t="s">
        <v>183</v>
      </c>
      <c r="C19" s="84"/>
      <c r="D19" s="84" t="s">
        <v>184</v>
      </c>
      <c r="E19" s="84"/>
      <c r="F19" s="84" t="s">
        <v>94</v>
      </c>
      <c r="G19" s="84"/>
      <c r="H19" s="2" t="s">
        <v>95</v>
      </c>
      <c r="I19" s="7">
        <v>5</v>
      </c>
      <c r="J19" s="7">
        <v>2</v>
      </c>
      <c r="K19" s="2" t="s">
        <v>96</v>
      </c>
      <c r="L19" s="8">
        <v>1</v>
      </c>
      <c r="M19" s="7">
        <v>2</v>
      </c>
      <c r="N19" s="2" t="s">
        <v>25</v>
      </c>
    </row>
    <row r="20" spans="1:14" ht="28" customHeight="1">
      <c r="A20" s="90" t="s">
        <v>177</v>
      </c>
      <c r="B20" s="84" t="s">
        <v>183</v>
      </c>
      <c r="C20" s="84"/>
      <c r="D20" s="84" t="s">
        <v>184</v>
      </c>
      <c r="E20" s="84"/>
      <c r="F20" s="84" t="s">
        <v>97</v>
      </c>
      <c r="G20" s="84"/>
      <c r="H20" s="2" t="s">
        <v>217</v>
      </c>
      <c r="I20" s="7">
        <v>5</v>
      </c>
      <c r="J20" s="7">
        <v>2</v>
      </c>
      <c r="K20" s="2" t="s">
        <v>99</v>
      </c>
      <c r="L20" s="8">
        <v>1</v>
      </c>
      <c r="M20" s="7">
        <v>2</v>
      </c>
      <c r="N20" s="2" t="s">
        <v>25</v>
      </c>
    </row>
    <row r="21" spans="1:14" ht="28" customHeight="1">
      <c r="A21" s="90" t="s">
        <v>177</v>
      </c>
      <c r="B21" s="84" t="s">
        <v>183</v>
      </c>
      <c r="C21" s="84"/>
      <c r="D21" s="84" t="s">
        <v>190</v>
      </c>
      <c r="E21" s="84"/>
      <c r="F21" s="84" t="s">
        <v>218</v>
      </c>
      <c r="G21" s="84"/>
      <c r="H21" s="2" t="s">
        <v>49</v>
      </c>
      <c r="I21" s="7">
        <v>100</v>
      </c>
      <c r="J21" s="7">
        <v>2</v>
      </c>
      <c r="K21" s="2" t="s">
        <v>50</v>
      </c>
      <c r="L21" s="8">
        <v>1</v>
      </c>
      <c r="M21" s="7">
        <v>2</v>
      </c>
      <c r="N21" s="2" t="s">
        <v>25</v>
      </c>
    </row>
    <row r="22" spans="1:14" ht="28" customHeight="1">
      <c r="A22" s="90" t="s">
        <v>177</v>
      </c>
      <c r="B22" s="84" t="s">
        <v>183</v>
      </c>
      <c r="C22" s="84"/>
      <c r="D22" s="84" t="s">
        <v>190</v>
      </c>
      <c r="E22" s="84"/>
      <c r="F22" s="84" t="s">
        <v>219</v>
      </c>
      <c r="G22" s="84"/>
      <c r="H22" s="2" t="s">
        <v>49</v>
      </c>
      <c r="I22" s="7">
        <v>100</v>
      </c>
      <c r="J22" s="7">
        <v>2</v>
      </c>
      <c r="K22" s="2" t="s">
        <v>50</v>
      </c>
      <c r="L22" s="8">
        <v>1</v>
      </c>
      <c r="M22" s="7">
        <v>2</v>
      </c>
      <c r="N22" s="2" t="s">
        <v>25</v>
      </c>
    </row>
    <row r="23" spans="1:14" ht="28" customHeight="1">
      <c r="A23" s="90" t="s">
        <v>177</v>
      </c>
      <c r="B23" s="84" t="s">
        <v>183</v>
      </c>
      <c r="C23" s="84"/>
      <c r="D23" s="84" t="s">
        <v>190</v>
      </c>
      <c r="E23" s="84"/>
      <c r="F23" s="84" t="s">
        <v>220</v>
      </c>
      <c r="G23" s="84"/>
      <c r="H23" s="2" t="s">
        <v>49</v>
      </c>
      <c r="I23" s="7">
        <v>100</v>
      </c>
      <c r="J23" s="7">
        <v>2</v>
      </c>
      <c r="K23" s="2" t="s">
        <v>50</v>
      </c>
      <c r="L23" s="8">
        <v>1</v>
      </c>
      <c r="M23" s="7">
        <v>2</v>
      </c>
      <c r="N23" s="2" t="s">
        <v>25</v>
      </c>
    </row>
    <row r="24" spans="1:14" ht="28" customHeight="1">
      <c r="A24" s="90" t="s">
        <v>177</v>
      </c>
      <c r="B24" s="84" t="s">
        <v>183</v>
      </c>
      <c r="C24" s="84"/>
      <c r="D24" s="84" t="s">
        <v>190</v>
      </c>
      <c r="E24" s="84"/>
      <c r="F24" s="84" t="s">
        <v>221</v>
      </c>
      <c r="G24" s="84"/>
      <c r="H24" s="2" t="s">
        <v>49</v>
      </c>
      <c r="I24" s="7">
        <v>100</v>
      </c>
      <c r="J24" s="7">
        <v>2</v>
      </c>
      <c r="K24" s="2" t="s">
        <v>50</v>
      </c>
      <c r="L24" s="8">
        <v>1</v>
      </c>
      <c r="M24" s="7">
        <v>2</v>
      </c>
      <c r="N24" s="2" t="s">
        <v>25</v>
      </c>
    </row>
    <row r="25" spans="1:14" ht="28" customHeight="1">
      <c r="A25" s="90" t="s">
        <v>177</v>
      </c>
      <c r="B25" s="84" t="s">
        <v>183</v>
      </c>
      <c r="C25" s="84"/>
      <c r="D25" s="84" t="s">
        <v>190</v>
      </c>
      <c r="E25" s="84"/>
      <c r="F25" s="84" t="s">
        <v>222</v>
      </c>
      <c r="G25" s="84"/>
      <c r="H25" s="2" t="s">
        <v>49</v>
      </c>
      <c r="I25" s="7">
        <v>100</v>
      </c>
      <c r="J25" s="7">
        <v>2</v>
      </c>
      <c r="K25" s="2" t="s">
        <v>50</v>
      </c>
      <c r="L25" s="8">
        <v>1</v>
      </c>
      <c r="M25" s="7">
        <v>2</v>
      </c>
      <c r="N25" s="2" t="s">
        <v>25</v>
      </c>
    </row>
    <row r="26" spans="1:14" ht="28" customHeight="1">
      <c r="A26" s="90" t="s">
        <v>177</v>
      </c>
      <c r="B26" s="84" t="s">
        <v>183</v>
      </c>
      <c r="C26" s="84"/>
      <c r="D26" s="84" t="s">
        <v>190</v>
      </c>
      <c r="E26" s="84"/>
      <c r="F26" s="84" t="s">
        <v>223</v>
      </c>
      <c r="G26" s="84"/>
      <c r="H26" s="2" t="s">
        <v>49</v>
      </c>
      <c r="I26" s="7">
        <v>100</v>
      </c>
      <c r="J26" s="7">
        <v>2</v>
      </c>
      <c r="K26" s="2" t="s">
        <v>50</v>
      </c>
      <c r="L26" s="8">
        <v>1</v>
      </c>
      <c r="M26" s="7">
        <v>2</v>
      </c>
      <c r="N26" s="2" t="s">
        <v>25</v>
      </c>
    </row>
    <row r="27" spans="1:14" ht="28" customHeight="1">
      <c r="A27" s="90" t="s">
        <v>177</v>
      </c>
      <c r="B27" s="84" t="s">
        <v>183</v>
      </c>
      <c r="C27" s="84"/>
      <c r="D27" s="84" t="s">
        <v>193</v>
      </c>
      <c r="E27" s="84"/>
      <c r="F27" s="84" t="s">
        <v>224</v>
      </c>
      <c r="G27" s="84"/>
      <c r="H27" s="2" t="s">
        <v>79</v>
      </c>
      <c r="I27" s="2" t="s">
        <v>59</v>
      </c>
      <c r="J27" s="7">
        <v>2</v>
      </c>
      <c r="K27" s="2" t="s">
        <v>25</v>
      </c>
      <c r="L27" s="9">
        <v>1</v>
      </c>
      <c r="M27" s="7">
        <v>1.8</v>
      </c>
      <c r="N27" s="2" t="s">
        <v>25</v>
      </c>
    </row>
    <row r="28" spans="1:14" ht="28" customHeight="1">
      <c r="A28" s="90" t="s">
        <v>177</v>
      </c>
      <c r="B28" s="84" t="s">
        <v>183</v>
      </c>
      <c r="C28" s="84"/>
      <c r="D28" s="84" t="s">
        <v>193</v>
      </c>
      <c r="E28" s="84"/>
      <c r="F28" s="84" t="s">
        <v>225</v>
      </c>
      <c r="G28" s="84"/>
      <c r="H28" s="2" t="s">
        <v>79</v>
      </c>
      <c r="I28" s="2" t="s">
        <v>59</v>
      </c>
      <c r="J28" s="7">
        <v>2</v>
      </c>
      <c r="K28" s="2" t="s">
        <v>25</v>
      </c>
      <c r="L28" s="9">
        <v>1</v>
      </c>
      <c r="M28" s="7">
        <v>1.8</v>
      </c>
      <c r="N28" s="2" t="s">
        <v>25</v>
      </c>
    </row>
    <row r="29" spans="1:14" ht="28" customHeight="1">
      <c r="A29" s="90" t="s">
        <v>177</v>
      </c>
      <c r="B29" s="84" t="s">
        <v>183</v>
      </c>
      <c r="C29" s="84"/>
      <c r="D29" s="84" t="s">
        <v>193</v>
      </c>
      <c r="E29" s="84"/>
      <c r="F29" s="84" t="s">
        <v>226</v>
      </c>
      <c r="G29" s="84"/>
      <c r="H29" s="2" t="s">
        <v>79</v>
      </c>
      <c r="I29" s="2" t="s">
        <v>59</v>
      </c>
      <c r="J29" s="7">
        <v>2</v>
      </c>
      <c r="K29" s="2" t="s">
        <v>25</v>
      </c>
      <c r="L29" s="9">
        <v>1</v>
      </c>
      <c r="M29" s="7">
        <v>1.8</v>
      </c>
      <c r="N29" s="2" t="s">
        <v>25</v>
      </c>
    </row>
    <row r="30" spans="1:14" ht="28" customHeight="1">
      <c r="A30" s="90" t="s">
        <v>177</v>
      </c>
      <c r="B30" s="84" t="s">
        <v>183</v>
      </c>
      <c r="C30" s="84"/>
      <c r="D30" s="84" t="s">
        <v>193</v>
      </c>
      <c r="E30" s="84"/>
      <c r="F30" s="84" t="s">
        <v>227</v>
      </c>
      <c r="G30" s="84"/>
      <c r="H30" s="2" t="s">
        <v>79</v>
      </c>
      <c r="I30" s="2" t="s">
        <v>59</v>
      </c>
      <c r="J30" s="7">
        <v>6</v>
      </c>
      <c r="K30" s="2" t="s">
        <v>25</v>
      </c>
      <c r="L30" s="9">
        <v>1</v>
      </c>
      <c r="M30" s="7">
        <v>5.4</v>
      </c>
      <c r="N30" s="2" t="s">
        <v>25</v>
      </c>
    </row>
    <row r="31" spans="1:14" ht="28" customHeight="1">
      <c r="A31" s="90" t="s">
        <v>177</v>
      </c>
      <c r="B31" s="84" t="s">
        <v>183</v>
      </c>
      <c r="C31" s="84"/>
      <c r="D31" s="84" t="s">
        <v>193</v>
      </c>
      <c r="E31" s="84"/>
      <c r="F31" s="84" t="s">
        <v>228</v>
      </c>
      <c r="G31" s="84"/>
      <c r="H31" s="2" t="s">
        <v>79</v>
      </c>
      <c r="I31" s="2" t="s">
        <v>59</v>
      </c>
      <c r="J31" s="7">
        <v>2</v>
      </c>
      <c r="K31" s="2" t="s">
        <v>25</v>
      </c>
      <c r="L31" s="9">
        <v>1</v>
      </c>
      <c r="M31" s="7">
        <v>1.8</v>
      </c>
      <c r="N31" s="2" t="s">
        <v>25</v>
      </c>
    </row>
    <row r="32" spans="1:14" ht="28" customHeight="1">
      <c r="A32" s="90" t="s">
        <v>177</v>
      </c>
      <c r="B32" s="84" t="s">
        <v>183</v>
      </c>
      <c r="C32" s="84"/>
      <c r="D32" s="84" t="s">
        <v>193</v>
      </c>
      <c r="E32" s="84"/>
      <c r="F32" s="84" t="s">
        <v>229</v>
      </c>
      <c r="G32" s="84"/>
      <c r="H32" s="2" t="s">
        <v>79</v>
      </c>
      <c r="I32" s="2" t="s">
        <v>59</v>
      </c>
      <c r="J32" s="7">
        <v>2</v>
      </c>
      <c r="K32" s="2" t="s">
        <v>25</v>
      </c>
      <c r="L32" s="9">
        <v>1</v>
      </c>
      <c r="M32" s="7">
        <v>1.8</v>
      </c>
      <c r="N32" s="2" t="s">
        <v>25</v>
      </c>
    </row>
    <row r="33" spans="1:14" ht="28" customHeight="1">
      <c r="A33" s="90" t="s">
        <v>177</v>
      </c>
      <c r="B33" s="84" t="s">
        <v>197</v>
      </c>
      <c r="C33" s="84"/>
      <c r="D33" s="84" t="s">
        <v>198</v>
      </c>
      <c r="E33" s="84"/>
      <c r="F33" s="84" t="s">
        <v>230</v>
      </c>
      <c r="G33" s="84"/>
      <c r="H33" s="2" t="s">
        <v>143</v>
      </c>
      <c r="I33" s="2" t="s">
        <v>59</v>
      </c>
      <c r="J33" s="7">
        <v>4</v>
      </c>
      <c r="K33" s="2" t="s">
        <v>25</v>
      </c>
      <c r="L33" s="9">
        <v>1</v>
      </c>
      <c r="M33" s="7">
        <v>3.6</v>
      </c>
      <c r="N33" s="2" t="s">
        <v>25</v>
      </c>
    </row>
    <row r="34" spans="1:14" ht="28" customHeight="1">
      <c r="A34" s="90" t="s">
        <v>177</v>
      </c>
      <c r="B34" s="84" t="s">
        <v>197</v>
      </c>
      <c r="C34" s="84"/>
      <c r="D34" s="84" t="s">
        <v>198</v>
      </c>
      <c r="E34" s="84"/>
      <c r="F34" s="84" t="s">
        <v>231</v>
      </c>
      <c r="G34" s="84"/>
      <c r="H34" s="2" t="s">
        <v>121</v>
      </c>
      <c r="I34" s="7">
        <v>0</v>
      </c>
      <c r="J34" s="7">
        <v>4</v>
      </c>
      <c r="K34" s="2" t="s">
        <v>122</v>
      </c>
      <c r="L34" s="9">
        <v>1</v>
      </c>
      <c r="M34" s="7">
        <v>4</v>
      </c>
      <c r="N34" s="2" t="s">
        <v>25</v>
      </c>
    </row>
    <row r="35" spans="1:14" ht="28" customHeight="1">
      <c r="A35" s="90" t="s">
        <v>177</v>
      </c>
      <c r="B35" s="84" t="s">
        <v>197</v>
      </c>
      <c r="C35" s="84"/>
      <c r="D35" s="84" t="s">
        <v>198</v>
      </c>
      <c r="E35" s="84"/>
      <c r="F35" s="84" t="s">
        <v>232</v>
      </c>
      <c r="G35" s="84"/>
      <c r="H35" s="2" t="s">
        <v>49</v>
      </c>
      <c r="I35" s="7">
        <v>100</v>
      </c>
      <c r="J35" s="7">
        <v>4</v>
      </c>
      <c r="K35" s="2" t="s">
        <v>50</v>
      </c>
      <c r="L35" s="8">
        <v>1</v>
      </c>
      <c r="M35" s="7">
        <v>4</v>
      </c>
      <c r="N35" s="2" t="s">
        <v>25</v>
      </c>
    </row>
    <row r="36" spans="1:14" ht="28" customHeight="1">
      <c r="A36" s="90" t="s">
        <v>177</v>
      </c>
      <c r="B36" s="84" t="s">
        <v>197</v>
      </c>
      <c r="C36" s="84"/>
      <c r="D36" s="84" t="s">
        <v>198</v>
      </c>
      <c r="E36" s="84"/>
      <c r="F36" s="84" t="s">
        <v>233</v>
      </c>
      <c r="G36" s="84"/>
      <c r="H36" s="2" t="s">
        <v>112</v>
      </c>
      <c r="I36" s="2" t="s">
        <v>59</v>
      </c>
      <c r="J36" s="7">
        <v>4</v>
      </c>
      <c r="K36" s="2" t="s">
        <v>25</v>
      </c>
      <c r="L36" s="9">
        <v>1</v>
      </c>
      <c r="M36" s="7">
        <v>3.6</v>
      </c>
      <c r="N36" s="2" t="s">
        <v>25</v>
      </c>
    </row>
    <row r="37" spans="1:14" ht="28" customHeight="1">
      <c r="A37" s="90" t="s">
        <v>177</v>
      </c>
      <c r="B37" s="84" t="s">
        <v>197</v>
      </c>
      <c r="C37" s="84"/>
      <c r="D37" s="84" t="s">
        <v>198</v>
      </c>
      <c r="E37" s="84"/>
      <c r="F37" s="84" t="s">
        <v>120</v>
      </c>
      <c r="G37" s="84"/>
      <c r="H37" s="2" t="s">
        <v>121</v>
      </c>
      <c r="I37" s="7">
        <v>0</v>
      </c>
      <c r="J37" s="7">
        <v>4</v>
      </c>
      <c r="K37" s="2" t="s">
        <v>122</v>
      </c>
      <c r="L37" s="9">
        <v>1</v>
      </c>
      <c r="M37" s="7">
        <v>4</v>
      </c>
      <c r="N37" s="2" t="s">
        <v>25</v>
      </c>
    </row>
    <row r="38" spans="1:14" ht="28" customHeight="1">
      <c r="A38" s="90" t="s">
        <v>177</v>
      </c>
      <c r="B38" s="84" t="s">
        <v>204</v>
      </c>
      <c r="C38" s="84"/>
      <c r="D38" s="84" t="s">
        <v>205</v>
      </c>
      <c r="E38" s="84"/>
      <c r="F38" s="84" t="s">
        <v>234</v>
      </c>
      <c r="G38" s="84"/>
      <c r="H38" s="2" t="s">
        <v>135</v>
      </c>
      <c r="I38" s="7">
        <v>92</v>
      </c>
      <c r="J38" s="7">
        <v>10</v>
      </c>
      <c r="K38" s="2" t="s">
        <v>50</v>
      </c>
      <c r="L38" s="8">
        <v>1.0222</v>
      </c>
      <c r="M38" s="7">
        <v>10</v>
      </c>
      <c r="N38" s="2" t="s">
        <v>25</v>
      </c>
    </row>
    <row r="39" spans="1:14" ht="28" customHeight="1">
      <c r="A39" s="89" t="s">
        <v>153</v>
      </c>
      <c r="B39" s="89"/>
      <c r="C39" s="89"/>
      <c r="D39" s="89"/>
      <c r="E39" s="89"/>
      <c r="F39" s="89"/>
      <c r="G39" s="89"/>
      <c r="H39" s="89"/>
      <c r="I39" s="89"/>
      <c r="J39" s="4">
        <f>SUM(J14:J38,K6)</f>
        <v>100</v>
      </c>
      <c r="K39" s="10"/>
      <c r="L39" s="10"/>
      <c r="M39" s="11">
        <f>SUM(M14:M38,M6)</f>
        <v>97.6</v>
      </c>
      <c r="N39" s="1"/>
    </row>
  </sheetData>
  <mergeCells count="82">
    <mergeCell ref="A39:I39"/>
    <mergeCell ref="A14:A38"/>
    <mergeCell ref="A6:B9"/>
    <mergeCell ref="A11:B12"/>
    <mergeCell ref="B15:C32"/>
    <mergeCell ref="D15:E20"/>
    <mergeCell ref="D21:E26"/>
    <mergeCell ref="D27:E32"/>
    <mergeCell ref="B33:C37"/>
    <mergeCell ref="D33:E37"/>
    <mergeCell ref="F35:G35"/>
    <mergeCell ref="F36:G36"/>
    <mergeCell ref="F37:G37"/>
    <mergeCell ref="B38:C38"/>
    <mergeCell ref="D38:E38"/>
    <mergeCell ref="F38:G38"/>
    <mergeCell ref="F30:G30"/>
    <mergeCell ref="F31:G31"/>
    <mergeCell ref="F32:G32"/>
    <mergeCell ref="F33:G33"/>
    <mergeCell ref="F34:G34"/>
    <mergeCell ref="F25:G25"/>
    <mergeCell ref="F26:G26"/>
    <mergeCell ref="F27:G27"/>
    <mergeCell ref="F28:G28"/>
    <mergeCell ref="F29:G29"/>
    <mergeCell ref="F20:G20"/>
    <mergeCell ref="F21:G21"/>
    <mergeCell ref="F22:G22"/>
    <mergeCell ref="F23:G23"/>
    <mergeCell ref="F24:G24"/>
    <mergeCell ref="F15:G15"/>
    <mergeCell ref="F16:G16"/>
    <mergeCell ref="F17:G17"/>
    <mergeCell ref="F18:G18"/>
    <mergeCell ref="F19:G19"/>
    <mergeCell ref="B13:C13"/>
    <mergeCell ref="D13:E13"/>
    <mergeCell ref="F13:G13"/>
    <mergeCell ref="B14:C14"/>
    <mergeCell ref="D14:E14"/>
    <mergeCell ref="F14:G14"/>
    <mergeCell ref="A10:B10"/>
    <mergeCell ref="C10:N10"/>
    <mergeCell ref="C11:H11"/>
    <mergeCell ref="I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6" type="noConversion"/>
  <printOptions horizontalCentered="1"/>
  <pageMargins left="0.55069444444444404" right="0.55069444444444404" top="0.47222222222222199" bottom="0.47222222222222199" header="0.5" footer="0.5"/>
  <pageSetup paperSize="9" scale="89" orientation="landscape"/>
</worksheet>
</file>

<file path=xl/worksheets/sheet6.xml><?xml version="1.0" encoding="utf-8"?>
<worksheet xmlns="http://schemas.openxmlformats.org/spreadsheetml/2006/main" xmlns:r="http://schemas.openxmlformats.org/officeDocument/2006/relationships">
  <dimension ref="A1:N30"/>
  <sheetViews>
    <sheetView topLeftCell="C5" workbookViewId="0">
      <selection activeCell="F26" sqref="F26:M26"/>
    </sheetView>
  </sheetViews>
  <sheetFormatPr defaultColWidth="9" defaultRowHeight="14"/>
  <cols>
    <col min="7" max="7" width="14.453125" customWidth="1"/>
    <col min="9" max="9" width="13.6328125" customWidth="1"/>
  </cols>
  <sheetData>
    <row r="1" spans="1:14" ht="28" customHeight="1">
      <c r="A1" s="81" t="s">
        <v>165</v>
      </c>
      <c r="B1" s="81"/>
      <c r="C1" s="81"/>
      <c r="D1" s="81"/>
      <c r="E1" s="81"/>
      <c r="F1" s="81"/>
      <c r="G1" s="81"/>
      <c r="H1" s="81"/>
      <c r="I1" s="81"/>
      <c r="J1" s="81"/>
      <c r="K1" s="81"/>
      <c r="L1" s="81"/>
      <c r="M1" s="81"/>
      <c r="N1" s="81"/>
    </row>
    <row r="2" spans="1:14" ht="28" customHeight="1">
      <c r="A2" s="82" t="s">
        <v>14</v>
      </c>
      <c r="B2" s="82"/>
      <c r="C2" s="82"/>
      <c r="D2" s="82"/>
      <c r="E2" s="82"/>
      <c r="F2" s="82"/>
      <c r="G2" s="82"/>
      <c r="H2" s="82"/>
      <c r="I2" s="82"/>
      <c r="J2" s="82"/>
      <c r="K2" s="82"/>
      <c r="L2" s="82"/>
      <c r="M2" s="82"/>
      <c r="N2" s="82"/>
    </row>
    <row r="3" spans="1:14" ht="28" customHeight="1">
      <c r="A3" s="83" t="s">
        <v>155</v>
      </c>
      <c r="B3" s="83"/>
      <c r="C3" s="83" t="s">
        <v>162</v>
      </c>
      <c r="D3" s="83"/>
      <c r="E3" s="83"/>
      <c r="F3" s="83"/>
      <c r="G3" s="83"/>
      <c r="H3" s="83"/>
      <c r="I3" s="83"/>
      <c r="J3" s="83"/>
      <c r="K3" s="83"/>
      <c r="L3" s="83"/>
      <c r="M3" s="83"/>
      <c r="N3" s="83"/>
    </row>
    <row r="4" spans="1:14" ht="28" customHeight="1">
      <c r="A4" s="83" t="s">
        <v>156</v>
      </c>
      <c r="B4" s="83"/>
      <c r="C4" s="83" t="s">
        <v>160</v>
      </c>
      <c r="D4" s="83"/>
      <c r="E4" s="83"/>
      <c r="F4" s="83"/>
      <c r="G4" s="83"/>
      <c r="H4" s="83"/>
      <c r="I4" s="83" t="s">
        <v>166</v>
      </c>
      <c r="J4" s="83"/>
      <c r="K4" s="83" t="s">
        <v>16</v>
      </c>
      <c r="L4" s="83"/>
      <c r="M4" s="83"/>
      <c r="N4" s="83"/>
    </row>
    <row r="5" spans="1:14" ht="28" customHeight="1">
      <c r="A5" s="83"/>
      <c r="B5" s="83"/>
      <c r="C5" s="83"/>
      <c r="D5" s="83"/>
      <c r="E5" s="83" t="s">
        <v>17</v>
      </c>
      <c r="F5" s="83"/>
      <c r="G5" s="83" t="s">
        <v>18</v>
      </c>
      <c r="H5" s="83"/>
      <c r="I5" s="83" t="s">
        <v>19</v>
      </c>
      <c r="J5" s="83"/>
      <c r="K5" s="1" t="s">
        <v>41</v>
      </c>
      <c r="L5" s="1" t="s">
        <v>167</v>
      </c>
      <c r="M5" s="84" t="s">
        <v>21</v>
      </c>
      <c r="N5" s="84"/>
    </row>
    <row r="6" spans="1:14" ht="28" customHeight="1">
      <c r="A6" s="84" t="s">
        <v>168</v>
      </c>
      <c r="B6" s="84"/>
      <c r="C6" s="83" t="s">
        <v>169</v>
      </c>
      <c r="D6" s="83"/>
      <c r="E6" s="85">
        <f t="shared" ref="E6:I6" si="0">E7+E8+E9</f>
        <v>0</v>
      </c>
      <c r="F6" s="85"/>
      <c r="G6" s="85">
        <f>G7+G8+G9</f>
        <v>300000</v>
      </c>
      <c r="H6" s="85"/>
      <c r="I6" s="85">
        <f t="shared" si="0"/>
        <v>300000</v>
      </c>
      <c r="J6" s="85"/>
      <c r="K6" s="5">
        <v>10</v>
      </c>
      <c r="L6" s="6">
        <f>I6/G6</f>
        <v>1</v>
      </c>
      <c r="M6" s="86">
        <f>L6*K6</f>
        <v>10</v>
      </c>
      <c r="N6" s="87"/>
    </row>
    <row r="7" spans="1:14" ht="28" customHeight="1">
      <c r="A7" s="84" t="s">
        <v>168</v>
      </c>
      <c r="B7" s="84"/>
      <c r="C7" s="83" t="s">
        <v>170</v>
      </c>
      <c r="D7" s="83"/>
      <c r="E7" s="85"/>
      <c r="F7" s="85"/>
      <c r="G7" s="85">
        <v>300000</v>
      </c>
      <c r="H7" s="85"/>
      <c r="I7" s="85">
        <v>300000</v>
      </c>
      <c r="J7" s="85"/>
      <c r="K7" s="1" t="s">
        <v>171</v>
      </c>
      <c r="L7" s="6">
        <f>I7/G7</f>
        <v>1</v>
      </c>
      <c r="M7" s="86">
        <f>L7*K6</f>
        <v>10</v>
      </c>
      <c r="N7" s="87"/>
    </row>
    <row r="8" spans="1:14" ht="28" customHeight="1">
      <c r="A8" s="84" t="s">
        <v>168</v>
      </c>
      <c r="B8" s="84"/>
      <c r="C8" s="83" t="s">
        <v>157</v>
      </c>
      <c r="D8" s="83"/>
      <c r="E8" s="85"/>
      <c r="F8" s="85"/>
      <c r="G8" s="85">
        <v>0</v>
      </c>
      <c r="H8" s="85"/>
      <c r="I8" s="85">
        <v>0</v>
      </c>
      <c r="J8" s="85"/>
      <c r="K8" s="1" t="s">
        <v>171</v>
      </c>
      <c r="L8" s="6">
        <v>0</v>
      </c>
      <c r="M8" s="86">
        <f>L8*K6</f>
        <v>0</v>
      </c>
      <c r="N8" s="87"/>
    </row>
    <row r="9" spans="1:14" ht="28" customHeight="1">
      <c r="A9" s="84" t="s">
        <v>168</v>
      </c>
      <c r="B9" s="84"/>
      <c r="C9" s="83" t="s">
        <v>158</v>
      </c>
      <c r="D9" s="83"/>
      <c r="E9" s="85"/>
      <c r="F9" s="85"/>
      <c r="G9" s="85">
        <v>0</v>
      </c>
      <c r="H9" s="85"/>
      <c r="I9" s="85">
        <v>0</v>
      </c>
      <c r="J9" s="85"/>
      <c r="K9" s="1" t="s">
        <v>171</v>
      </c>
      <c r="L9" s="6">
        <v>0</v>
      </c>
      <c r="M9" s="86">
        <f>L9*K6</f>
        <v>0</v>
      </c>
      <c r="N9" s="87"/>
    </row>
    <row r="10" spans="1:14" ht="28" customHeight="1">
      <c r="A10" s="84" t="s">
        <v>22</v>
      </c>
      <c r="B10" s="84"/>
      <c r="C10" s="84" t="s">
        <v>172</v>
      </c>
      <c r="D10" s="84"/>
      <c r="E10" s="84"/>
      <c r="F10" s="84"/>
      <c r="G10" s="84"/>
      <c r="H10" s="84"/>
      <c r="I10" s="84"/>
      <c r="J10" s="84"/>
      <c r="K10" s="84"/>
      <c r="L10" s="84"/>
      <c r="M10" s="84"/>
      <c r="N10" s="84"/>
    </row>
    <row r="11" spans="1:14" ht="28" customHeight="1">
      <c r="A11" s="83" t="s">
        <v>173</v>
      </c>
      <c r="B11" s="83"/>
      <c r="C11" s="83" t="s">
        <v>33</v>
      </c>
      <c r="D11" s="83"/>
      <c r="E11" s="83"/>
      <c r="F11" s="83"/>
      <c r="G11" s="83"/>
      <c r="H11" s="83"/>
      <c r="I11" s="83" t="s">
        <v>35</v>
      </c>
      <c r="J11" s="83"/>
      <c r="K11" s="83"/>
      <c r="L11" s="83"/>
      <c r="M11" s="83"/>
      <c r="N11" s="83"/>
    </row>
    <row r="12" spans="1:14" ht="85" customHeight="1">
      <c r="A12" s="83"/>
      <c r="B12" s="83"/>
      <c r="C12" s="88" t="s">
        <v>235</v>
      </c>
      <c r="D12" s="88"/>
      <c r="E12" s="88"/>
      <c r="F12" s="88"/>
      <c r="G12" s="88"/>
      <c r="H12" s="88"/>
      <c r="I12" s="88" t="s">
        <v>236</v>
      </c>
      <c r="J12" s="88"/>
      <c r="K12" s="88"/>
      <c r="L12" s="88"/>
      <c r="M12" s="88"/>
      <c r="N12" s="88"/>
    </row>
    <row r="13" spans="1:14" ht="28" customHeight="1">
      <c r="A13" s="1"/>
      <c r="B13" s="83" t="s">
        <v>43</v>
      </c>
      <c r="C13" s="83"/>
      <c r="D13" s="83" t="s">
        <v>44</v>
      </c>
      <c r="E13" s="83"/>
      <c r="F13" s="83" t="s">
        <v>45</v>
      </c>
      <c r="G13" s="83"/>
      <c r="H13" s="1" t="s">
        <v>176</v>
      </c>
      <c r="I13" s="1" t="s">
        <v>39</v>
      </c>
      <c r="J13" s="1" t="s">
        <v>41</v>
      </c>
      <c r="K13" s="1" t="s">
        <v>40</v>
      </c>
      <c r="L13" s="1" t="s">
        <v>42</v>
      </c>
      <c r="M13" s="2" t="s">
        <v>21</v>
      </c>
      <c r="N13" s="2" t="s">
        <v>22</v>
      </c>
    </row>
    <row r="14" spans="1:14" ht="28" customHeight="1">
      <c r="A14" s="90" t="s">
        <v>177</v>
      </c>
      <c r="B14" s="84" t="s">
        <v>178</v>
      </c>
      <c r="C14" s="84"/>
      <c r="D14" s="84" t="s">
        <v>179</v>
      </c>
      <c r="E14" s="84"/>
      <c r="F14" s="84" t="s">
        <v>180</v>
      </c>
      <c r="G14" s="84"/>
      <c r="H14" s="2" t="s">
        <v>237</v>
      </c>
      <c r="I14" s="7">
        <v>30</v>
      </c>
      <c r="J14" s="7">
        <v>20</v>
      </c>
      <c r="K14" s="2" t="s">
        <v>182</v>
      </c>
      <c r="L14" s="8">
        <v>1</v>
      </c>
      <c r="M14" s="7">
        <v>20</v>
      </c>
      <c r="N14" s="2" t="s">
        <v>25</v>
      </c>
    </row>
    <row r="15" spans="1:14" ht="28" customHeight="1">
      <c r="A15" s="90" t="s">
        <v>177</v>
      </c>
      <c r="B15" s="84" t="s">
        <v>183</v>
      </c>
      <c r="C15" s="84"/>
      <c r="D15" s="84" t="s">
        <v>184</v>
      </c>
      <c r="E15" s="84"/>
      <c r="F15" s="84" t="s">
        <v>238</v>
      </c>
      <c r="G15" s="84"/>
      <c r="H15" s="2" t="s">
        <v>239</v>
      </c>
      <c r="I15" s="7">
        <v>5</v>
      </c>
      <c r="J15" s="7">
        <v>3.63</v>
      </c>
      <c r="K15" s="2" t="s">
        <v>240</v>
      </c>
      <c r="L15" s="8">
        <v>1</v>
      </c>
      <c r="M15" s="7">
        <v>3.63</v>
      </c>
      <c r="N15" s="2" t="s">
        <v>25</v>
      </c>
    </row>
    <row r="16" spans="1:14" ht="28" customHeight="1">
      <c r="A16" s="90" t="s">
        <v>177</v>
      </c>
      <c r="B16" s="84" t="s">
        <v>183</v>
      </c>
      <c r="C16" s="84"/>
      <c r="D16" s="84" t="s">
        <v>184</v>
      </c>
      <c r="E16" s="84"/>
      <c r="F16" s="84" t="s">
        <v>241</v>
      </c>
      <c r="G16" s="84"/>
      <c r="H16" s="2" t="s">
        <v>242</v>
      </c>
      <c r="I16" s="7">
        <v>10</v>
      </c>
      <c r="J16" s="7">
        <v>3.63</v>
      </c>
      <c r="K16" s="2" t="s">
        <v>132</v>
      </c>
      <c r="L16" s="8">
        <v>1</v>
      </c>
      <c r="M16" s="7">
        <v>3.63</v>
      </c>
      <c r="N16" s="2" t="s">
        <v>25</v>
      </c>
    </row>
    <row r="17" spans="1:14" ht="28" customHeight="1">
      <c r="A17" s="90" t="s">
        <v>177</v>
      </c>
      <c r="B17" s="84" t="s">
        <v>183</v>
      </c>
      <c r="C17" s="84"/>
      <c r="D17" s="84" t="s">
        <v>184</v>
      </c>
      <c r="E17" s="84"/>
      <c r="F17" s="84" t="s">
        <v>243</v>
      </c>
      <c r="G17" s="84"/>
      <c r="H17" s="2" t="s">
        <v>244</v>
      </c>
      <c r="I17" s="7">
        <v>5</v>
      </c>
      <c r="J17" s="7">
        <v>3.63</v>
      </c>
      <c r="K17" s="2" t="s">
        <v>129</v>
      </c>
      <c r="L17" s="8">
        <v>5</v>
      </c>
      <c r="M17" s="7">
        <v>0</v>
      </c>
      <c r="N17" s="2" t="s">
        <v>25</v>
      </c>
    </row>
    <row r="18" spans="1:14" ht="28" customHeight="1">
      <c r="A18" s="90" t="s">
        <v>177</v>
      </c>
      <c r="B18" s="84" t="s">
        <v>183</v>
      </c>
      <c r="C18" s="84"/>
      <c r="D18" s="84" t="s">
        <v>184</v>
      </c>
      <c r="E18" s="84"/>
      <c r="F18" s="84" t="s">
        <v>245</v>
      </c>
      <c r="G18" s="84"/>
      <c r="H18" s="2" t="s">
        <v>49</v>
      </c>
      <c r="I18" s="7">
        <v>100</v>
      </c>
      <c r="J18" s="7">
        <v>3.63</v>
      </c>
      <c r="K18" s="2" t="s">
        <v>50</v>
      </c>
      <c r="L18" s="8">
        <v>1</v>
      </c>
      <c r="M18" s="7">
        <v>3.63</v>
      </c>
      <c r="N18" s="2" t="s">
        <v>25</v>
      </c>
    </row>
    <row r="19" spans="1:14" ht="28" customHeight="1">
      <c r="A19" s="90" t="s">
        <v>177</v>
      </c>
      <c r="B19" s="84" t="s">
        <v>183</v>
      </c>
      <c r="C19" s="84"/>
      <c r="D19" s="84" t="s">
        <v>184</v>
      </c>
      <c r="E19" s="84"/>
      <c r="F19" s="84" t="s">
        <v>246</v>
      </c>
      <c r="G19" s="84"/>
      <c r="H19" s="2" t="s">
        <v>247</v>
      </c>
      <c r="I19" s="7">
        <v>4</v>
      </c>
      <c r="J19" s="7">
        <v>3.63</v>
      </c>
      <c r="K19" s="2" t="s">
        <v>240</v>
      </c>
      <c r="L19" s="8">
        <v>1</v>
      </c>
      <c r="M19" s="7">
        <v>3.63</v>
      </c>
      <c r="N19" s="2" t="s">
        <v>25</v>
      </c>
    </row>
    <row r="20" spans="1:14" ht="28" customHeight="1">
      <c r="A20" s="90" t="s">
        <v>177</v>
      </c>
      <c r="B20" s="84" t="s">
        <v>183</v>
      </c>
      <c r="C20" s="84"/>
      <c r="D20" s="84" t="s">
        <v>190</v>
      </c>
      <c r="E20" s="84"/>
      <c r="F20" s="84" t="s">
        <v>248</v>
      </c>
      <c r="G20" s="84"/>
      <c r="H20" s="2" t="s">
        <v>249</v>
      </c>
      <c r="I20" s="2" t="s">
        <v>59</v>
      </c>
      <c r="J20" s="7">
        <v>3.63</v>
      </c>
      <c r="K20" s="2" t="s">
        <v>25</v>
      </c>
      <c r="L20" s="9">
        <v>1</v>
      </c>
      <c r="M20" s="7">
        <v>3.27</v>
      </c>
      <c r="N20" s="2" t="s">
        <v>25</v>
      </c>
    </row>
    <row r="21" spans="1:14" ht="28" customHeight="1">
      <c r="A21" s="90" t="s">
        <v>177</v>
      </c>
      <c r="B21" s="84" t="s">
        <v>183</v>
      </c>
      <c r="C21" s="84"/>
      <c r="D21" s="84" t="s">
        <v>190</v>
      </c>
      <c r="E21" s="84"/>
      <c r="F21" s="84" t="s">
        <v>250</v>
      </c>
      <c r="G21" s="84"/>
      <c r="H21" s="2" t="s">
        <v>251</v>
      </c>
      <c r="I21" s="2" t="s">
        <v>59</v>
      </c>
      <c r="J21" s="7">
        <v>3.63</v>
      </c>
      <c r="K21" s="2" t="s">
        <v>25</v>
      </c>
      <c r="L21" s="9">
        <v>1</v>
      </c>
      <c r="M21" s="7">
        <v>3.27</v>
      </c>
      <c r="N21" s="2" t="s">
        <v>25</v>
      </c>
    </row>
    <row r="22" spans="1:14" ht="28" customHeight="1">
      <c r="A22" s="90" t="s">
        <v>177</v>
      </c>
      <c r="B22" s="84" t="s">
        <v>183</v>
      </c>
      <c r="C22" s="84"/>
      <c r="D22" s="84" t="s">
        <v>190</v>
      </c>
      <c r="E22" s="84"/>
      <c r="F22" s="84" t="s">
        <v>252</v>
      </c>
      <c r="G22" s="84"/>
      <c r="H22" s="2" t="s">
        <v>49</v>
      </c>
      <c r="I22" s="7">
        <v>100</v>
      </c>
      <c r="J22" s="7">
        <v>3.63</v>
      </c>
      <c r="K22" s="2" t="s">
        <v>50</v>
      </c>
      <c r="L22" s="8">
        <v>1</v>
      </c>
      <c r="M22" s="7">
        <v>3.63</v>
      </c>
      <c r="N22" s="2" t="s">
        <v>25</v>
      </c>
    </row>
    <row r="23" spans="1:14" ht="28" customHeight="1">
      <c r="A23" s="90" t="s">
        <v>177</v>
      </c>
      <c r="B23" s="84" t="s">
        <v>183</v>
      </c>
      <c r="C23" s="84"/>
      <c r="D23" s="84" t="s">
        <v>193</v>
      </c>
      <c r="E23" s="84"/>
      <c r="F23" s="84" t="s">
        <v>253</v>
      </c>
      <c r="G23" s="84"/>
      <c r="H23" s="2" t="s">
        <v>79</v>
      </c>
      <c r="I23" s="2" t="s">
        <v>59</v>
      </c>
      <c r="J23" s="7">
        <v>3.63</v>
      </c>
      <c r="K23" s="2" t="s">
        <v>25</v>
      </c>
      <c r="L23" s="9">
        <v>1</v>
      </c>
      <c r="M23" s="7">
        <v>3.27</v>
      </c>
      <c r="N23" s="2" t="s">
        <v>25</v>
      </c>
    </row>
    <row r="24" spans="1:14" ht="28" customHeight="1">
      <c r="A24" s="90" t="s">
        <v>177</v>
      </c>
      <c r="B24" s="84" t="s">
        <v>183</v>
      </c>
      <c r="C24" s="84"/>
      <c r="D24" s="84" t="s">
        <v>193</v>
      </c>
      <c r="E24" s="84"/>
      <c r="F24" s="84" t="s">
        <v>254</v>
      </c>
      <c r="G24" s="84"/>
      <c r="H24" s="2" t="s">
        <v>79</v>
      </c>
      <c r="I24" s="2" t="s">
        <v>59</v>
      </c>
      <c r="J24" s="7">
        <v>3.63</v>
      </c>
      <c r="K24" s="2" t="s">
        <v>25</v>
      </c>
      <c r="L24" s="9">
        <v>1</v>
      </c>
      <c r="M24" s="7">
        <v>3.27</v>
      </c>
      <c r="N24" s="2" t="s">
        <v>25</v>
      </c>
    </row>
    <row r="25" spans="1:14" ht="28" customHeight="1">
      <c r="A25" s="90" t="s">
        <v>177</v>
      </c>
      <c r="B25" s="84" t="s">
        <v>183</v>
      </c>
      <c r="C25" s="84"/>
      <c r="D25" s="84" t="s">
        <v>193</v>
      </c>
      <c r="E25" s="84"/>
      <c r="F25" s="84" t="s">
        <v>255</v>
      </c>
      <c r="G25" s="84"/>
      <c r="H25" s="2" t="s">
        <v>79</v>
      </c>
      <c r="I25" s="2" t="s">
        <v>59</v>
      </c>
      <c r="J25" s="7">
        <v>3.7</v>
      </c>
      <c r="K25" s="2" t="s">
        <v>25</v>
      </c>
      <c r="L25" s="9">
        <v>1</v>
      </c>
      <c r="M25" s="7">
        <v>3.33</v>
      </c>
      <c r="N25" s="2" t="s">
        <v>25</v>
      </c>
    </row>
    <row r="26" spans="1:14" ht="28" customHeight="1">
      <c r="A26" s="90" t="s">
        <v>177</v>
      </c>
      <c r="B26" s="84" t="s">
        <v>197</v>
      </c>
      <c r="C26" s="84"/>
      <c r="D26" s="84" t="s">
        <v>198</v>
      </c>
      <c r="E26" s="84"/>
      <c r="F26" s="84" t="s">
        <v>256</v>
      </c>
      <c r="G26" s="84"/>
      <c r="H26" s="2" t="s">
        <v>49</v>
      </c>
      <c r="I26" s="7">
        <v>100</v>
      </c>
      <c r="J26" s="7">
        <v>8</v>
      </c>
      <c r="K26" s="2" t="s">
        <v>50</v>
      </c>
      <c r="L26" s="8">
        <v>1</v>
      </c>
      <c r="M26" s="7">
        <v>8</v>
      </c>
      <c r="N26" s="2" t="s">
        <v>25</v>
      </c>
    </row>
    <row r="27" spans="1:14" ht="28" customHeight="1">
      <c r="A27" s="90" t="s">
        <v>177</v>
      </c>
      <c r="B27" s="84" t="s">
        <v>197</v>
      </c>
      <c r="C27" s="84"/>
      <c r="D27" s="84" t="s">
        <v>198</v>
      </c>
      <c r="E27" s="84"/>
      <c r="F27" s="84" t="s">
        <v>257</v>
      </c>
      <c r="G27" s="84"/>
      <c r="H27" s="2" t="s">
        <v>124</v>
      </c>
      <c r="I27" s="2" t="s">
        <v>59</v>
      </c>
      <c r="J27" s="7">
        <v>6</v>
      </c>
      <c r="K27" s="2" t="s">
        <v>25</v>
      </c>
      <c r="L27" s="9">
        <v>1</v>
      </c>
      <c r="M27" s="7">
        <v>5.4</v>
      </c>
      <c r="N27" s="2" t="s">
        <v>25</v>
      </c>
    </row>
    <row r="28" spans="1:14" ht="28" customHeight="1">
      <c r="A28" s="90" t="s">
        <v>177</v>
      </c>
      <c r="B28" s="84" t="s">
        <v>197</v>
      </c>
      <c r="C28" s="84"/>
      <c r="D28" s="84" t="s">
        <v>198</v>
      </c>
      <c r="E28" s="84"/>
      <c r="F28" s="84" t="s">
        <v>258</v>
      </c>
      <c r="G28" s="84"/>
      <c r="H28" s="2" t="s">
        <v>259</v>
      </c>
      <c r="I28" s="2" t="s">
        <v>59</v>
      </c>
      <c r="J28" s="7">
        <v>6</v>
      </c>
      <c r="K28" s="2" t="s">
        <v>25</v>
      </c>
      <c r="L28" s="9">
        <v>1</v>
      </c>
      <c r="M28" s="7">
        <v>5.4</v>
      </c>
      <c r="N28" s="2" t="s">
        <v>25</v>
      </c>
    </row>
    <row r="29" spans="1:14" ht="28" customHeight="1">
      <c r="A29" s="90" t="s">
        <v>177</v>
      </c>
      <c r="B29" s="84" t="s">
        <v>204</v>
      </c>
      <c r="C29" s="84"/>
      <c r="D29" s="84" t="s">
        <v>205</v>
      </c>
      <c r="E29" s="84"/>
      <c r="F29" s="84" t="s">
        <v>206</v>
      </c>
      <c r="G29" s="84"/>
      <c r="H29" s="2" t="s">
        <v>135</v>
      </c>
      <c r="I29" s="7">
        <v>92</v>
      </c>
      <c r="J29" s="7">
        <v>10</v>
      </c>
      <c r="K29" s="2" t="s">
        <v>50</v>
      </c>
      <c r="L29" s="8">
        <v>1.0222</v>
      </c>
      <c r="M29" s="7">
        <v>10</v>
      </c>
      <c r="N29" s="2" t="s">
        <v>25</v>
      </c>
    </row>
    <row r="30" spans="1:14" ht="28" customHeight="1">
      <c r="A30" s="89" t="s">
        <v>153</v>
      </c>
      <c r="B30" s="89"/>
      <c r="C30" s="89"/>
      <c r="D30" s="89"/>
      <c r="E30" s="89"/>
      <c r="F30" s="89"/>
      <c r="G30" s="89"/>
      <c r="H30" s="89"/>
      <c r="I30" s="89"/>
      <c r="J30" s="4">
        <f>SUM(J14:J29,K6)</f>
        <v>100</v>
      </c>
      <c r="K30" s="10"/>
      <c r="L30" s="10"/>
      <c r="M30" s="11">
        <f>SUM(M14:M29,M6)</f>
        <v>93.36</v>
      </c>
      <c r="N30" s="1"/>
    </row>
  </sheetData>
  <mergeCells count="73">
    <mergeCell ref="A30:I30"/>
    <mergeCell ref="A14:A29"/>
    <mergeCell ref="A6:B9"/>
    <mergeCell ref="A11:B12"/>
    <mergeCell ref="B26:C28"/>
    <mergeCell ref="D26:E28"/>
    <mergeCell ref="B15:C25"/>
    <mergeCell ref="D15:E19"/>
    <mergeCell ref="D20:E22"/>
    <mergeCell ref="D23:E25"/>
    <mergeCell ref="F25:G25"/>
    <mergeCell ref="F26:G26"/>
    <mergeCell ref="F27:G27"/>
    <mergeCell ref="F28:G28"/>
    <mergeCell ref="B29:C29"/>
    <mergeCell ref="D29:E29"/>
    <mergeCell ref="F29:G29"/>
    <mergeCell ref="F20:G20"/>
    <mergeCell ref="F21:G21"/>
    <mergeCell ref="F22:G22"/>
    <mergeCell ref="F23:G23"/>
    <mergeCell ref="F24:G24"/>
    <mergeCell ref="F15:G15"/>
    <mergeCell ref="F16:G16"/>
    <mergeCell ref="F17:G17"/>
    <mergeCell ref="F18:G18"/>
    <mergeCell ref="F19:G19"/>
    <mergeCell ref="B13:C13"/>
    <mergeCell ref="D13:E13"/>
    <mergeCell ref="F13:G13"/>
    <mergeCell ref="B14:C14"/>
    <mergeCell ref="D14:E14"/>
    <mergeCell ref="F14:G14"/>
    <mergeCell ref="A10:B10"/>
    <mergeCell ref="C10:N10"/>
    <mergeCell ref="C11:H11"/>
    <mergeCell ref="I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N26"/>
  <sheetViews>
    <sheetView topLeftCell="C1" workbookViewId="0">
      <selection activeCell="F24" sqref="F24:M24"/>
    </sheetView>
  </sheetViews>
  <sheetFormatPr defaultColWidth="9" defaultRowHeight="14"/>
  <cols>
    <col min="6" max="6" width="14.90625" customWidth="1"/>
    <col min="7" max="7" width="10.26953125" customWidth="1"/>
    <col min="8" max="8" width="12.36328125" customWidth="1"/>
    <col min="9" max="9" width="13.453125" customWidth="1"/>
  </cols>
  <sheetData>
    <row r="1" spans="1:14" ht="28" customHeight="1">
      <c r="A1" s="81" t="s">
        <v>165</v>
      </c>
      <c r="B1" s="81"/>
      <c r="C1" s="81"/>
      <c r="D1" s="81"/>
      <c r="E1" s="81"/>
      <c r="F1" s="81"/>
      <c r="G1" s="81"/>
      <c r="H1" s="81"/>
      <c r="I1" s="81"/>
      <c r="J1" s="81"/>
      <c r="K1" s="81"/>
      <c r="L1" s="81"/>
      <c r="M1" s="81"/>
      <c r="N1" s="81"/>
    </row>
    <row r="2" spans="1:14" ht="28" customHeight="1">
      <c r="A2" s="82" t="s">
        <v>14</v>
      </c>
      <c r="B2" s="82"/>
      <c r="C2" s="82"/>
      <c r="D2" s="82"/>
      <c r="E2" s="82"/>
      <c r="F2" s="82"/>
      <c r="G2" s="82"/>
      <c r="H2" s="82"/>
      <c r="I2" s="82"/>
      <c r="J2" s="82"/>
      <c r="K2" s="82"/>
      <c r="L2" s="82"/>
      <c r="M2" s="82"/>
      <c r="N2" s="82"/>
    </row>
    <row r="3" spans="1:14" ht="28" customHeight="1">
      <c r="A3" s="83" t="s">
        <v>155</v>
      </c>
      <c r="B3" s="83"/>
      <c r="C3" s="83" t="s">
        <v>163</v>
      </c>
      <c r="D3" s="83"/>
      <c r="E3" s="83"/>
      <c r="F3" s="83"/>
      <c r="G3" s="83"/>
      <c r="H3" s="83"/>
      <c r="I3" s="83"/>
      <c r="J3" s="83"/>
      <c r="K3" s="83"/>
      <c r="L3" s="83"/>
      <c r="M3" s="83"/>
      <c r="N3" s="83"/>
    </row>
    <row r="4" spans="1:14" ht="28" customHeight="1">
      <c r="A4" s="83" t="s">
        <v>156</v>
      </c>
      <c r="B4" s="83"/>
      <c r="C4" s="83" t="s">
        <v>160</v>
      </c>
      <c r="D4" s="83"/>
      <c r="E4" s="83"/>
      <c r="F4" s="83"/>
      <c r="G4" s="83"/>
      <c r="H4" s="83"/>
      <c r="I4" s="83" t="s">
        <v>166</v>
      </c>
      <c r="J4" s="83"/>
      <c r="K4" s="83" t="s">
        <v>16</v>
      </c>
      <c r="L4" s="83"/>
      <c r="M4" s="83"/>
      <c r="N4" s="83"/>
    </row>
    <row r="5" spans="1:14" ht="28" customHeight="1">
      <c r="A5" s="83"/>
      <c r="B5" s="83"/>
      <c r="C5" s="83"/>
      <c r="D5" s="83"/>
      <c r="E5" s="83" t="s">
        <v>17</v>
      </c>
      <c r="F5" s="83"/>
      <c r="G5" s="83" t="s">
        <v>18</v>
      </c>
      <c r="H5" s="83"/>
      <c r="I5" s="83" t="s">
        <v>19</v>
      </c>
      <c r="J5" s="83"/>
      <c r="K5" s="1" t="s">
        <v>41</v>
      </c>
      <c r="L5" s="1" t="s">
        <v>167</v>
      </c>
      <c r="M5" s="84" t="s">
        <v>21</v>
      </c>
      <c r="N5" s="84"/>
    </row>
    <row r="6" spans="1:14" ht="28" customHeight="1">
      <c r="A6" s="84" t="s">
        <v>168</v>
      </c>
      <c r="B6" s="84"/>
      <c r="C6" s="83" t="s">
        <v>169</v>
      </c>
      <c r="D6" s="83"/>
      <c r="E6" s="85">
        <f>E7+E8+E9</f>
        <v>1040430</v>
      </c>
      <c r="F6" s="85"/>
      <c r="G6" s="85">
        <f t="shared" ref="G6:I6" si="0">G7+G8+G9</f>
        <v>1040430</v>
      </c>
      <c r="H6" s="85"/>
      <c r="I6" s="85">
        <f t="shared" si="0"/>
        <v>1040430</v>
      </c>
      <c r="J6" s="85"/>
      <c r="K6" s="5">
        <v>10</v>
      </c>
      <c r="L6" s="6">
        <f>I6/G6</f>
        <v>1</v>
      </c>
      <c r="M6" s="86">
        <f>L6*K6</f>
        <v>10</v>
      </c>
      <c r="N6" s="87"/>
    </row>
    <row r="7" spans="1:14" ht="28" customHeight="1">
      <c r="A7" s="84" t="s">
        <v>168</v>
      </c>
      <c r="B7" s="84"/>
      <c r="C7" s="83" t="s">
        <v>170</v>
      </c>
      <c r="D7" s="83"/>
      <c r="E7" s="85">
        <v>0</v>
      </c>
      <c r="F7" s="85"/>
      <c r="G7" s="85">
        <v>0</v>
      </c>
      <c r="H7" s="85"/>
      <c r="I7" s="85">
        <v>0</v>
      </c>
      <c r="J7" s="85"/>
      <c r="K7" s="1" t="s">
        <v>171</v>
      </c>
      <c r="L7" s="6">
        <v>0</v>
      </c>
      <c r="M7" s="86">
        <f>L7*K6</f>
        <v>0</v>
      </c>
      <c r="N7" s="87"/>
    </row>
    <row r="8" spans="1:14" ht="28" customHeight="1">
      <c r="A8" s="84" t="s">
        <v>168</v>
      </c>
      <c r="B8" s="84"/>
      <c r="C8" s="83" t="s">
        <v>157</v>
      </c>
      <c r="D8" s="83"/>
      <c r="E8" s="85">
        <v>1040430</v>
      </c>
      <c r="F8" s="85"/>
      <c r="G8" s="85">
        <v>1040430</v>
      </c>
      <c r="H8" s="85"/>
      <c r="I8" s="85">
        <v>1040430</v>
      </c>
      <c r="J8" s="85"/>
      <c r="K8" s="1" t="s">
        <v>171</v>
      </c>
      <c r="L8" s="6">
        <f>I8/G8</f>
        <v>1</v>
      </c>
      <c r="M8" s="86">
        <f>L8*K6</f>
        <v>10</v>
      </c>
      <c r="N8" s="87"/>
    </row>
    <row r="9" spans="1:14" ht="28" customHeight="1">
      <c r="A9" s="84" t="s">
        <v>168</v>
      </c>
      <c r="B9" s="84"/>
      <c r="C9" s="83" t="s">
        <v>158</v>
      </c>
      <c r="D9" s="83"/>
      <c r="E9" s="85">
        <v>0</v>
      </c>
      <c r="F9" s="85"/>
      <c r="G9" s="85">
        <v>0</v>
      </c>
      <c r="H9" s="85"/>
      <c r="I9" s="85">
        <v>0</v>
      </c>
      <c r="J9" s="85"/>
      <c r="K9" s="1" t="s">
        <v>171</v>
      </c>
      <c r="L9" s="6">
        <v>0</v>
      </c>
      <c r="M9" s="86">
        <f>L9*K6</f>
        <v>0</v>
      </c>
      <c r="N9" s="87"/>
    </row>
    <row r="10" spans="1:14" ht="28" customHeight="1">
      <c r="A10" s="84" t="s">
        <v>22</v>
      </c>
      <c r="B10" s="84"/>
      <c r="C10" s="84" t="s">
        <v>172</v>
      </c>
      <c r="D10" s="84"/>
      <c r="E10" s="84"/>
      <c r="F10" s="84"/>
      <c r="G10" s="84"/>
      <c r="H10" s="84"/>
      <c r="I10" s="84"/>
      <c r="J10" s="84"/>
      <c r="K10" s="84"/>
      <c r="L10" s="84"/>
      <c r="M10" s="84"/>
      <c r="N10" s="84"/>
    </row>
    <row r="11" spans="1:14" ht="28" customHeight="1">
      <c r="A11" s="83" t="s">
        <v>173</v>
      </c>
      <c r="B11" s="83"/>
      <c r="C11" s="83" t="s">
        <v>33</v>
      </c>
      <c r="D11" s="83"/>
      <c r="E11" s="83"/>
      <c r="F11" s="83"/>
      <c r="G11" s="83"/>
      <c r="H11" s="83"/>
      <c r="I11" s="83" t="s">
        <v>35</v>
      </c>
      <c r="J11" s="83"/>
      <c r="K11" s="83"/>
      <c r="L11" s="83"/>
      <c r="M11" s="83"/>
      <c r="N11" s="83"/>
    </row>
    <row r="12" spans="1:14" ht="75" customHeight="1">
      <c r="A12" s="83"/>
      <c r="B12" s="83"/>
      <c r="C12" s="88" t="s">
        <v>260</v>
      </c>
      <c r="D12" s="88"/>
      <c r="E12" s="88"/>
      <c r="F12" s="88"/>
      <c r="G12" s="88"/>
      <c r="H12" s="88"/>
      <c r="I12" s="88" t="s">
        <v>261</v>
      </c>
      <c r="J12" s="88"/>
      <c r="K12" s="88"/>
      <c r="L12" s="88"/>
      <c r="M12" s="88"/>
      <c r="N12" s="88"/>
    </row>
    <row r="13" spans="1:14" ht="28" customHeight="1">
      <c r="A13" s="1"/>
      <c r="B13" s="83" t="s">
        <v>43</v>
      </c>
      <c r="C13" s="83"/>
      <c r="D13" s="83" t="s">
        <v>44</v>
      </c>
      <c r="E13" s="83"/>
      <c r="F13" s="83" t="s">
        <v>45</v>
      </c>
      <c r="G13" s="83"/>
      <c r="H13" s="1" t="s">
        <v>176</v>
      </c>
      <c r="I13" s="1" t="s">
        <v>39</v>
      </c>
      <c r="J13" s="1" t="s">
        <v>41</v>
      </c>
      <c r="K13" s="1" t="s">
        <v>40</v>
      </c>
      <c r="L13" s="1" t="s">
        <v>42</v>
      </c>
      <c r="M13" s="2" t="s">
        <v>21</v>
      </c>
      <c r="N13" s="2" t="s">
        <v>22</v>
      </c>
    </row>
    <row r="14" spans="1:14" ht="28" customHeight="1">
      <c r="A14" s="90" t="s">
        <v>177</v>
      </c>
      <c r="B14" s="84" t="s">
        <v>178</v>
      </c>
      <c r="C14" s="84"/>
      <c r="D14" s="84" t="s">
        <v>179</v>
      </c>
      <c r="E14" s="84"/>
      <c r="F14" s="84" t="s">
        <v>262</v>
      </c>
      <c r="G14" s="84"/>
      <c r="H14" s="2" t="s">
        <v>263</v>
      </c>
      <c r="I14" s="7">
        <v>104.04</v>
      </c>
      <c r="J14" s="7">
        <v>20</v>
      </c>
      <c r="K14" s="2" t="s">
        <v>182</v>
      </c>
      <c r="L14" s="8">
        <v>1</v>
      </c>
      <c r="M14" s="7">
        <v>20</v>
      </c>
      <c r="N14" s="2" t="s">
        <v>25</v>
      </c>
    </row>
    <row r="15" spans="1:14" ht="28" customHeight="1">
      <c r="A15" s="90" t="s">
        <v>177</v>
      </c>
      <c r="B15" s="84" t="s">
        <v>183</v>
      </c>
      <c r="C15" s="84"/>
      <c r="D15" s="84" t="s">
        <v>184</v>
      </c>
      <c r="E15" s="84"/>
      <c r="F15" s="84" t="s">
        <v>264</v>
      </c>
      <c r="G15" s="84"/>
      <c r="H15" s="2" t="s">
        <v>265</v>
      </c>
      <c r="I15" s="7">
        <v>3</v>
      </c>
      <c r="J15" s="7">
        <v>6</v>
      </c>
      <c r="K15" s="2" t="s">
        <v>266</v>
      </c>
      <c r="L15" s="8">
        <v>1</v>
      </c>
      <c r="M15" s="7">
        <v>6</v>
      </c>
      <c r="N15" s="2" t="s">
        <v>25</v>
      </c>
    </row>
    <row r="16" spans="1:14" ht="28" customHeight="1">
      <c r="A16" s="90" t="s">
        <v>177</v>
      </c>
      <c r="B16" s="84" t="s">
        <v>183</v>
      </c>
      <c r="C16" s="84"/>
      <c r="D16" s="84" t="s">
        <v>184</v>
      </c>
      <c r="E16" s="84"/>
      <c r="F16" s="84" t="s">
        <v>267</v>
      </c>
      <c r="G16" s="84"/>
      <c r="H16" s="2" t="s">
        <v>268</v>
      </c>
      <c r="I16" s="7">
        <v>1652.7</v>
      </c>
      <c r="J16" s="7">
        <v>6</v>
      </c>
      <c r="K16" s="2" t="s">
        <v>215</v>
      </c>
      <c r="L16" s="8">
        <v>1</v>
      </c>
      <c r="M16" s="7">
        <v>6</v>
      </c>
      <c r="N16" s="2" t="s">
        <v>25</v>
      </c>
    </row>
    <row r="17" spans="1:14" ht="28" customHeight="1">
      <c r="A17" s="90" t="s">
        <v>177</v>
      </c>
      <c r="B17" s="84" t="s">
        <v>183</v>
      </c>
      <c r="C17" s="84"/>
      <c r="D17" s="84" t="s">
        <v>184</v>
      </c>
      <c r="E17" s="84"/>
      <c r="F17" s="84" t="s">
        <v>269</v>
      </c>
      <c r="G17" s="84"/>
      <c r="H17" s="2" t="s">
        <v>265</v>
      </c>
      <c r="I17" s="7">
        <v>3</v>
      </c>
      <c r="J17" s="7">
        <v>6</v>
      </c>
      <c r="K17" s="2" t="s">
        <v>266</v>
      </c>
      <c r="L17" s="8">
        <v>1</v>
      </c>
      <c r="M17" s="7">
        <v>6</v>
      </c>
      <c r="N17" s="2" t="s">
        <v>25</v>
      </c>
    </row>
    <row r="18" spans="1:14" ht="28" customHeight="1">
      <c r="A18" s="90" t="s">
        <v>177</v>
      </c>
      <c r="B18" s="84" t="s">
        <v>183</v>
      </c>
      <c r="C18" s="84"/>
      <c r="D18" s="84" t="s">
        <v>184</v>
      </c>
      <c r="E18" s="84"/>
      <c r="F18" s="84" t="s">
        <v>270</v>
      </c>
      <c r="G18" s="84"/>
      <c r="H18" s="2" t="s">
        <v>268</v>
      </c>
      <c r="I18" s="7">
        <v>1652.7</v>
      </c>
      <c r="J18" s="7">
        <v>6</v>
      </c>
      <c r="K18" s="2" t="s">
        <v>215</v>
      </c>
      <c r="L18" s="8">
        <v>1</v>
      </c>
      <c r="M18" s="7">
        <v>6</v>
      </c>
      <c r="N18" s="2" t="s">
        <v>25</v>
      </c>
    </row>
    <row r="19" spans="1:14" ht="28" customHeight="1">
      <c r="A19" s="90" t="s">
        <v>177</v>
      </c>
      <c r="B19" s="84" t="s">
        <v>183</v>
      </c>
      <c r="C19" s="84"/>
      <c r="D19" s="84" t="s">
        <v>190</v>
      </c>
      <c r="E19" s="84"/>
      <c r="F19" s="84" t="s">
        <v>271</v>
      </c>
      <c r="G19" s="84"/>
      <c r="H19" s="2" t="s">
        <v>49</v>
      </c>
      <c r="I19" s="7">
        <v>100</v>
      </c>
      <c r="J19" s="7">
        <v>6</v>
      </c>
      <c r="K19" s="2" t="s">
        <v>50</v>
      </c>
      <c r="L19" s="8">
        <v>1</v>
      </c>
      <c r="M19" s="7">
        <v>6</v>
      </c>
      <c r="N19" s="2" t="s">
        <v>25</v>
      </c>
    </row>
    <row r="20" spans="1:14" ht="28" customHeight="1">
      <c r="A20" s="90" t="s">
        <v>177</v>
      </c>
      <c r="B20" s="84" t="s">
        <v>183</v>
      </c>
      <c r="C20" s="84"/>
      <c r="D20" s="84" t="s">
        <v>193</v>
      </c>
      <c r="E20" s="84"/>
      <c r="F20" s="84" t="s">
        <v>272</v>
      </c>
      <c r="G20" s="84"/>
      <c r="H20" s="2" t="s">
        <v>79</v>
      </c>
      <c r="I20" s="2" t="s">
        <v>59</v>
      </c>
      <c r="J20" s="7">
        <v>10</v>
      </c>
      <c r="K20" s="2" t="s">
        <v>25</v>
      </c>
      <c r="L20" s="9">
        <v>1</v>
      </c>
      <c r="M20" s="7">
        <v>9</v>
      </c>
      <c r="N20" s="2" t="s">
        <v>25</v>
      </c>
    </row>
    <row r="21" spans="1:14" ht="28" customHeight="1">
      <c r="A21" s="90" t="s">
        <v>177</v>
      </c>
      <c r="B21" s="84" t="s">
        <v>197</v>
      </c>
      <c r="C21" s="84"/>
      <c r="D21" s="84" t="s">
        <v>198</v>
      </c>
      <c r="E21" s="84"/>
      <c r="F21" s="84" t="s">
        <v>273</v>
      </c>
      <c r="G21" s="84"/>
      <c r="H21" s="2" t="s">
        <v>203</v>
      </c>
      <c r="I21" s="2" t="s">
        <v>59</v>
      </c>
      <c r="J21" s="7">
        <v>6</v>
      </c>
      <c r="K21" s="2" t="s">
        <v>25</v>
      </c>
      <c r="L21" s="9">
        <v>1</v>
      </c>
      <c r="M21" s="7">
        <v>5.4</v>
      </c>
      <c r="N21" s="2" t="s">
        <v>25</v>
      </c>
    </row>
    <row r="22" spans="1:14" ht="28" customHeight="1">
      <c r="A22" s="90" t="s">
        <v>177</v>
      </c>
      <c r="B22" s="84" t="s">
        <v>197</v>
      </c>
      <c r="C22" s="84"/>
      <c r="D22" s="84" t="s">
        <v>198</v>
      </c>
      <c r="E22" s="84"/>
      <c r="F22" s="84" t="s">
        <v>274</v>
      </c>
      <c r="G22" s="84"/>
      <c r="H22" s="2" t="s">
        <v>121</v>
      </c>
      <c r="I22" s="7">
        <v>0</v>
      </c>
      <c r="J22" s="7">
        <v>8</v>
      </c>
      <c r="K22" s="2" t="s">
        <v>122</v>
      </c>
      <c r="L22" s="9">
        <v>1</v>
      </c>
      <c r="M22" s="7">
        <v>8</v>
      </c>
      <c r="N22" s="2" t="s">
        <v>25</v>
      </c>
    </row>
    <row r="23" spans="1:14" ht="28" customHeight="1">
      <c r="A23" s="90" t="s">
        <v>177</v>
      </c>
      <c r="B23" s="84" t="s">
        <v>197</v>
      </c>
      <c r="C23" s="84"/>
      <c r="D23" s="84" t="s">
        <v>198</v>
      </c>
      <c r="E23" s="84"/>
      <c r="F23" s="84" t="s">
        <v>275</v>
      </c>
      <c r="G23" s="84"/>
      <c r="H23" s="2" t="s">
        <v>124</v>
      </c>
      <c r="I23" s="2" t="s">
        <v>59</v>
      </c>
      <c r="J23" s="7">
        <v>6</v>
      </c>
      <c r="K23" s="2" t="s">
        <v>25</v>
      </c>
      <c r="L23" s="9">
        <v>1</v>
      </c>
      <c r="M23" s="7">
        <v>5.4</v>
      </c>
      <c r="N23" s="2" t="s">
        <v>25</v>
      </c>
    </row>
    <row r="24" spans="1:14" ht="28" customHeight="1">
      <c r="A24" s="90" t="s">
        <v>177</v>
      </c>
      <c r="B24" s="84" t="s">
        <v>204</v>
      </c>
      <c r="C24" s="84"/>
      <c r="D24" s="84" t="s">
        <v>205</v>
      </c>
      <c r="E24" s="84"/>
      <c r="F24" s="84" t="s">
        <v>276</v>
      </c>
      <c r="G24" s="84"/>
      <c r="H24" s="2" t="s">
        <v>135</v>
      </c>
      <c r="I24" s="7">
        <v>92</v>
      </c>
      <c r="J24" s="7">
        <v>5</v>
      </c>
      <c r="K24" s="2" t="s">
        <v>50</v>
      </c>
      <c r="L24" s="8">
        <v>1.0222</v>
      </c>
      <c r="M24" s="7">
        <v>5</v>
      </c>
      <c r="N24" s="2" t="s">
        <v>25</v>
      </c>
    </row>
    <row r="25" spans="1:14" ht="28" customHeight="1">
      <c r="A25" s="90" t="s">
        <v>177</v>
      </c>
      <c r="B25" s="84" t="s">
        <v>204</v>
      </c>
      <c r="C25" s="84"/>
      <c r="D25" s="84" t="s">
        <v>205</v>
      </c>
      <c r="E25" s="84"/>
      <c r="F25" s="84" t="s">
        <v>277</v>
      </c>
      <c r="G25" s="84"/>
      <c r="H25" s="2" t="s">
        <v>110</v>
      </c>
      <c r="I25" s="7">
        <v>85.41</v>
      </c>
      <c r="J25" s="7">
        <v>5</v>
      </c>
      <c r="K25" s="2" t="s">
        <v>50</v>
      </c>
      <c r="L25" s="8">
        <v>1.0047999999999999</v>
      </c>
      <c r="M25" s="7">
        <v>5</v>
      </c>
      <c r="N25" s="2" t="s">
        <v>25</v>
      </c>
    </row>
    <row r="26" spans="1:14" ht="28" customHeight="1">
      <c r="A26" s="89" t="s">
        <v>153</v>
      </c>
      <c r="B26" s="89"/>
      <c r="C26" s="89"/>
      <c r="D26" s="89"/>
      <c r="E26" s="89"/>
      <c r="F26" s="89"/>
      <c r="G26" s="89"/>
      <c r="H26" s="89"/>
      <c r="I26" s="89"/>
      <c r="J26" s="4">
        <f>SUM(J14:J25,K6)</f>
        <v>100</v>
      </c>
      <c r="K26" s="10"/>
      <c r="L26" s="10"/>
      <c r="M26" s="11">
        <f>SUM(M14:M25,M6)</f>
        <v>97.8</v>
      </c>
      <c r="N26" s="1"/>
    </row>
  </sheetData>
  <mergeCells count="69">
    <mergeCell ref="F24:G24"/>
    <mergeCell ref="F25:G25"/>
    <mergeCell ref="A26:I26"/>
    <mergeCell ref="A14:A25"/>
    <mergeCell ref="A6:B9"/>
    <mergeCell ref="A11:B12"/>
    <mergeCell ref="B15:C20"/>
    <mergeCell ref="D15:E18"/>
    <mergeCell ref="B21:C23"/>
    <mergeCell ref="D21:E23"/>
    <mergeCell ref="B24:C25"/>
    <mergeCell ref="D24:E25"/>
    <mergeCell ref="D20:E20"/>
    <mergeCell ref="F20:G20"/>
    <mergeCell ref="F21:G21"/>
    <mergeCell ref="F22:G22"/>
    <mergeCell ref="F23:G23"/>
    <mergeCell ref="F15:G15"/>
    <mergeCell ref="F16:G16"/>
    <mergeCell ref="F17:G17"/>
    <mergeCell ref="F18:G18"/>
    <mergeCell ref="D19:E19"/>
    <mergeCell ref="F19:G19"/>
    <mergeCell ref="B13:C13"/>
    <mergeCell ref="D13:E13"/>
    <mergeCell ref="F13:G13"/>
    <mergeCell ref="B14:C14"/>
    <mergeCell ref="D14:E14"/>
    <mergeCell ref="F14:G14"/>
    <mergeCell ref="A10:B10"/>
    <mergeCell ref="C10:N10"/>
    <mergeCell ref="C11:H11"/>
    <mergeCell ref="I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N34"/>
  <sheetViews>
    <sheetView tabSelected="1" topLeftCell="C1" workbookViewId="0">
      <selection activeCell="O10" sqref="O10"/>
    </sheetView>
  </sheetViews>
  <sheetFormatPr defaultColWidth="9" defaultRowHeight="14"/>
  <cols>
    <col min="7" max="7" width="13.08984375" customWidth="1"/>
    <col min="9" max="9" width="14" customWidth="1"/>
    <col min="14" max="14" width="18.453125" customWidth="1"/>
  </cols>
  <sheetData>
    <row r="1" spans="1:14" ht="28" customHeight="1">
      <c r="A1" s="81" t="s">
        <v>165</v>
      </c>
      <c r="B1" s="81"/>
      <c r="C1" s="81"/>
      <c r="D1" s="81"/>
      <c r="E1" s="81"/>
      <c r="F1" s="81"/>
      <c r="G1" s="81"/>
      <c r="H1" s="81"/>
      <c r="I1" s="81"/>
      <c r="J1" s="81"/>
      <c r="K1" s="81"/>
      <c r="L1" s="81"/>
      <c r="M1" s="81"/>
      <c r="N1" s="81"/>
    </row>
    <row r="2" spans="1:14" ht="28" customHeight="1">
      <c r="A2" s="82" t="s">
        <v>14</v>
      </c>
      <c r="B2" s="82"/>
      <c r="C2" s="82"/>
      <c r="D2" s="82"/>
      <c r="E2" s="82"/>
      <c r="F2" s="82"/>
      <c r="G2" s="82"/>
      <c r="H2" s="82"/>
      <c r="I2" s="82"/>
      <c r="J2" s="82"/>
      <c r="K2" s="82"/>
      <c r="L2" s="82"/>
      <c r="M2" s="82"/>
      <c r="N2" s="82"/>
    </row>
    <row r="3" spans="1:14" ht="28" customHeight="1">
      <c r="A3" s="83" t="s">
        <v>155</v>
      </c>
      <c r="B3" s="83"/>
      <c r="C3" s="83" t="s">
        <v>164</v>
      </c>
      <c r="D3" s="83"/>
      <c r="E3" s="83"/>
      <c r="F3" s="83"/>
      <c r="G3" s="83"/>
      <c r="H3" s="83"/>
      <c r="I3" s="83"/>
      <c r="J3" s="83"/>
      <c r="K3" s="83"/>
      <c r="L3" s="83"/>
      <c r="M3" s="83"/>
      <c r="N3" s="83"/>
    </row>
    <row r="4" spans="1:14" ht="28" customHeight="1">
      <c r="A4" s="83" t="s">
        <v>156</v>
      </c>
      <c r="B4" s="83"/>
      <c r="C4" s="83" t="s">
        <v>160</v>
      </c>
      <c r="D4" s="83"/>
      <c r="E4" s="83"/>
      <c r="F4" s="83"/>
      <c r="G4" s="83"/>
      <c r="H4" s="83"/>
      <c r="I4" s="83" t="s">
        <v>166</v>
      </c>
      <c r="J4" s="83"/>
      <c r="K4" s="83" t="s">
        <v>16</v>
      </c>
      <c r="L4" s="83"/>
      <c r="M4" s="83"/>
      <c r="N4" s="83"/>
    </row>
    <row r="5" spans="1:14" ht="28" customHeight="1">
      <c r="A5" s="83"/>
      <c r="B5" s="83"/>
      <c r="C5" s="83"/>
      <c r="D5" s="83"/>
      <c r="E5" s="83" t="s">
        <v>17</v>
      </c>
      <c r="F5" s="83"/>
      <c r="G5" s="83" t="s">
        <v>18</v>
      </c>
      <c r="H5" s="83"/>
      <c r="I5" s="83" t="s">
        <v>19</v>
      </c>
      <c r="J5" s="83"/>
      <c r="K5" s="1" t="s">
        <v>41</v>
      </c>
      <c r="L5" s="1" t="s">
        <v>167</v>
      </c>
      <c r="M5" s="84" t="s">
        <v>21</v>
      </c>
      <c r="N5" s="84"/>
    </row>
    <row r="6" spans="1:14" ht="28" customHeight="1">
      <c r="A6" s="84" t="s">
        <v>168</v>
      </c>
      <c r="B6" s="84"/>
      <c r="C6" s="83" t="s">
        <v>169</v>
      </c>
      <c r="D6" s="83"/>
      <c r="E6" s="85">
        <f t="shared" ref="E6:I6" si="0">E7+E8+E9</f>
        <v>3220000</v>
      </c>
      <c r="F6" s="85"/>
      <c r="G6" s="85">
        <f t="shared" si="0"/>
        <v>4120000</v>
      </c>
      <c r="H6" s="85"/>
      <c r="I6" s="85">
        <f t="shared" si="0"/>
        <v>4120000</v>
      </c>
      <c r="J6" s="85"/>
      <c r="K6" s="5">
        <v>10</v>
      </c>
      <c r="L6" s="6">
        <f>I6/G6</f>
        <v>1</v>
      </c>
      <c r="M6" s="86">
        <f>L6*K6</f>
        <v>10</v>
      </c>
      <c r="N6" s="87"/>
    </row>
    <row r="7" spans="1:14" ht="28" customHeight="1">
      <c r="A7" s="84" t="s">
        <v>168</v>
      </c>
      <c r="B7" s="84"/>
      <c r="C7" s="83" t="s">
        <v>170</v>
      </c>
      <c r="D7" s="83"/>
      <c r="E7" s="85">
        <v>3220000</v>
      </c>
      <c r="F7" s="85"/>
      <c r="G7" s="85">
        <v>4120000</v>
      </c>
      <c r="H7" s="85"/>
      <c r="I7" s="85">
        <v>4120000</v>
      </c>
      <c r="J7" s="85"/>
      <c r="K7" s="1" t="s">
        <v>171</v>
      </c>
      <c r="L7" s="6">
        <f>I7/G7</f>
        <v>1</v>
      </c>
      <c r="M7" s="86">
        <f>L7*K6</f>
        <v>10</v>
      </c>
      <c r="N7" s="87"/>
    </row>
    <row r="8" spans="1:14" ht="28" customHeight="1">
      <c r="A8" s="84" t="s">
        <v>168</v>
      </c>
      <c r="B8" s="84"/>
      <c r="C8" s="83" t="s">
        <v>157</v>
      </c>
      <c r="D8" s="83"/>
      <c r="E8" s="85">
        <v>0</v>
      </c>
      <c r="F8" s="85"/>
      <c r="G8" s="85">
        <v>0</v>
      </c>
      <c r="H8" s="85"/>
      <c r="I8" s="85">
        <v>0</v>
      </c>
      <c r="J8" s="85"/>
      <c r="K8" s="1" t="s">
        <v>171</v>
      </c>
      <c r="L8" s="6">
        <v>0</v>
      </c>
      <c r="M8" s="86">
        <f>L8*K6</f>
        <v>0</v>
      </c>
      <c r="N8" s="87"/>
    </row>
    <row r="9" spans="1:14" ht="28" customHeight="1">
      <c r="A9" s="84" t="s">
        <v>168</v>
      </c>
      <c r="B9" s="84"/>
      <c r="C9" s="83" t="s">
        <v>158</v>
      </c>
      <c r="D9" s="83"/>
      <c r="E9" s="85">
        <v>0</v>
      </c>
      <c r="F9" s="85"/>
      <c r="G9" s="85">
        <v>0</v>
      </c>
      <c r="H9" s="85"/>
      <c r="I9" s="85">
        <v>0</v>
      </c>
      <c r="J9" s="85"/>
      <c r="K9" s="1" t="s">
        <v>171</v>
      </c>
      <c r="L9" s="6">
        <v>0</v>
      </c>
      <c r="M9" s="86">
        <f>L9*K6</f>
        <v>0</v>
      </c>
      <c r="N9" s="87"/>
    </row>
    <row r="10" spans="1:14" ht="28" customHeight="1">
      <c r="A10" s="84" t="s">
        <v>22</v>
      </c>
      <c r="B10" s="84"/>
      <c r="C10" s="84" t="s">
        <v>172</v>
      </c>
      <c r="D10" s="84"/>
      <c r="E10" s="84"/>
      <c r="F10" s="84"/>
      <c r="G10" s="84"/>
      <c r="H10" s="84"/>
      <c r="I10" s="84"/>
      <c r="J10" s="84"/>
      <c r="K10" s="84"/>
      <c r="L10" s="84"/>
      <c r="M10" s="84"/>
      <c r="N10" s="84"/>
    </row>
    <row r="11" spans="1:14" ht="28" customHeight="1">
      <c r="A11" s="83" t="s">
        <v>173</v>
      </c>
      <c r="B11" s="83"/>
      <c r="C11" s="83" t="s">
        <v>33</v>
      </c>
      <c r="D11" s="83"/>
      <c r="E11" s="83"/>
      <c r="F11" s="83"/>
      <c r="G11" s="83"/>
      <c r="H11" s="83"/>
      <c r="I11" s="83" t="s">
        <v>35</v>
      </c>
      <c r="J11" s="83"/>
      <c r="K11" s="83"/>
      <c r="L11" s="83"/>
      <c r="M11" s="83"/>
      <c r="N11" s="83"/>
    </row>
    <row r="12" spans="1:14" ht="98" customHeight="1">
      <c r="A12" s="83"/>
      <c r="B12" s="83"/>
      <c r="C12" s="88" t="s">
        <v>278</v>
      </c>
      <c r="D12" s="88"/>
      <c r="E12" s="88"/>
      <c r="F12" s="88"/>
      <c r="G12" s="88"/>
      <c r="H12" s="88"/>
      <c r="I12" s="88" t="s">
        <v>279</v>
      </c>
      <c r="J12" s="88"/>
      <c r="K12" s="88"/>
      <c r="L12" s="88"/>
      <c r="M12" s="88"/>
      <c r="N12" s="88"/>
    </row>
    <row r="13" spans="1:14" ht="28" customHeight="1">
      <c r="A13" s="1"/>
      <c r="B13" s="83" t="s">
        <v>43</v>
      </c>
      <c r="C13" s="83"/>
      <c r="D13" s="83" t="s">
        <v>44</v>
      </c>
      <c r="E13" s="83"/>
      <c r="F13" s="83" t="s">
        <v>45</v>
      </c>
      <c r="G13" s="83"/>
      <c r="H13" s="1" t="s">
        <v>176</v>
      </c>
      <c r="I13" s="1" t="s">
        <v>39</v>
      </c>
      <c r="J13" s="1" t="s">
        <v>41</v>
      </c>
      <c r="K13" s="1" t="s">
        <v>40</v>
      </c>
      <c r="L13" s="1" t="s">
        <v>42</v>
      </c>
      <c r="M13" s="2" t="s">
        <v>21</v>
      </c>
      <c r="N13" s="2" t="s">
        <v>22</v>
      </c>
    </row>
    <row r="14" spans="1:14" ht="28" customHeight="1">
      <c r="A14" s="90" t="s">
        <v>177</v>
      </c>
      <c r="B14" s="84" t="s">
        <v>178</v>
      </c>
      <c r="C14" s="84"/>
      <c r="D14" s="84" t="s">
        <v>179</v>
      </c>
      <c r="E14" s="84"/>
      <c r="F14" s="84" t="s">
        <v>209</v>
      </c>
      <c r="G14" s="84"/>
      <c r="H14" s="2" t="s">
        <v>280</v>
      </c>
      <c r="I14" s="7">
        <v>322</v>
      </c>
      <c r="J14" s="7">
        <v>20</v>
      </c>
      <c r="K14" s="2" t="s">
        <v>182</v>
      </c>
      <c r="L14" s="8">
        <v>1</v>
      </c>
      <c r="M14" s="7">
        <v>20</v>
      </c>
      <c r="N14" s="2" t="s">
        <v>25</v>
      </c>
    </row>
    <row r="15" spans="1:14" ht="28" customHeight="1">
      <c r="A15" s="90" t="s">
        <v>177</v>
      </c>
      <c r="B15" s="84" t="s">
        <v>183</v>
      </c>
      <c r="C15" s="84"/>
      <c r="D15" s="84" t="s">
        <v>184</v>
      </c>
      <c r="E15" s="84"/>
      <c r="F15" s="84" t="s">
        <v>212</v>
      </c>
      <c r="G15" s="84"/>
      <c r="H15" s="2" t="s">
        <v>49</v>
      </c>
      <c r="I15" s="7">
        <v>100</v>
      </c>
      <c r="J15" s="7">
        <v>3.08</v>
      </c>
      <c r="K15" s="2" t="s">
        <v>50</v>
      </c>
      <c r="L15" s="8">
        <v>1</v>
      </c>
      <c r="M15" s="7">
        <v>3.08</v>
      </c>
      <c r="N15" s="2" t="s">
        <v>25</v>
      </c>
    </row>
    <row r="16" spans="1:14" ht="28" customHeight="1">
      <c r="A16" s="90" t="s">
        <v>177</v>
      </c>
      <c r="B16" s="84" t="s">
        <v>183</v>
      </c>
      <c r="C16" s="84"/>
      <c r="D16" s="84" t="s">
        <v>184</v>
      </c>
      <c r="E16" s="84"/>
      <c r="F16" s="84" t="s">
        <v>281</v>
      </c>
      <c r="G16" s="84"/>
      <c r="H16" s="2" t="s">
        <v>282</v>
      </c>
      <c r="I16" s="7">
        <v>118</v>
      </c>
      <c r="J16" s="7">
        <v>3.08</v>
      </c>
      <c r="K16" s="2" t="s">
        <v>283</v>
      </c>
      <c r="L16" s="8">
        <v>0.90769999999999995</v>
      </c>
      <c r="M16" s="7">
        <v>2.8</v>
      </c>
      <c r="N16" s="3" t="s">
        <v>284</v>
      </c>
    </row>
    <row r="17" spans="1:14" ht="28" customHeight="1">
      <c r="A17" s="90" t="s">
        <v>177</v>
      </c>
      <c r="B17" s="84" t="s">
        <v>183</v>
      </c>
      <c r="C17" s="84"/>
      <c r="D17" s="84" t="s">
        <v>184</v>
      </c>
      <c r="E17" s="84"/>
      <c r="F17" s="84" t="s">
        <v>285</v>
      </c>
      <c r="G17" s="84"/>
      <c r="H17" s="2" t="s">
        <v>286</v>
      </c>
      <c r="I17" s="7">
        <v>11699</v>
      </c>
      <c r="J17" s="7">
        <v>3.08</v>
      </c>
      <c r="K17" s="2" t="s">
        <v>287</v>
      </c>
      <c r="L17" s="8">
        <v>1</v>
      </c>
      <c r="M17" s="7">
        <v>3.08</v>
      </c>
      <c r="N17" s="2" t="s">
        <v>25</v>
      </c>
    </row>
    <row r="18" spans="1:14" ht="28" customHeight="1">
      <c r="A18" s="90" t="s">
        <v>177</v>
      </c>
      <c r="B18" s="84" t="s">
        <v>183</v>
      </c>
      <c r="C18" s="84"/>
      <c r="D18" s="84" t="s">
        <v>184</v>
      </c>
      <c r="E18" s="84"/>
      <c r="F18" s="84" t="s">
        <v>72</v>
      </c>
      <c r="G18" s="84"/>
      <c r="H18" s="2" t="s">
        <v>135</v>
      </c>
      <c r="I18" s="7">
        <v>100</v>
      </c>
      <c r="J18" s="7">
        <v>3.08</v>
      </c>
      <c r="K18" s="2" t="s">
        <v>50</v>
      </c>
      <c r="L18" s="8">
        <v>1.1111</v>
      </c>
      <c r="M18" s="7">
        <v>2.99</v>
      </c>
      <c r="N18" s="2" t="s">
        <v>25</v>
      </c>
    </row>
    <row r="19" spans="1:14" ht="28" customHeight="1">
      <c r="A19" s="90" t="s">
        <v>177</v>
      </c>
      <c r="B19" s="84" t="s">
        <v>183</v>
      </c>
      <c r="C19" s="84"/>
      <c r="D19" s="84" t="s">
        <v>190</v>
      </c>
      <c r="E19" s="84"/>
      <c r="F19" s="84" t="s">
        <v>219</v>
      </c>
      <c r="G19" s="84"/>
      <c r="H19" s="2" t="s">
        <v>49</v>
      </c>
      <c r="I19" s="7">
        <v>100</v>
      </c>
      <c r="J19" s="7">
        <v>3.08</v>
      </c>
      <c r="K19" s="2" t="s">
        <v>50</v>
      </c>
      <c r="L19" s="8">
        <v>1</v>
      </c>
      <c r="M19" s="7">
        <v>3.08</v>
      </c>
      <c r="N19" s="2" t="s">
        <v>25</v>
      </c>
    </row>
    <row r="20" spans="1:14" ht="28" customHeight="1">
      <c r="A20" s="90" t="s">
        <v>177</v>
      </c>
      <c r="B20" s="84" t="s">
        <v>183</v>
      </c>
      <c r="C20" s="84"/>
      <c r="D20" s="84" t="s">
        <v>190</v>
      </c>
      <c r="E20" s="84"/>
      <c r="F20" s="84" t="s">
        <v>288</v>
      </c>
      <c r="G20" s="84"/>
      <c r="H20" s="2" t="s">
        <v>49</v>
      </c>
      <c r="I20" s="7">
        <v>100</v>
      </c>
      <c r="J20" s="7">
        <v>3.08</v>
      </c>
      <c r="K20" s="2" t="s">
        <v>50</v>
      </c>
      <c r="L20" s="8">
        <v>1</v>
      </c>
      <c r="M20" s="7">
        <v>3.08</v>
      </c>
      <c r="N20" s="2" t="s">
        <v>25</v>
      </c>
    </row>
    <row r="21" spans="1:14" ht="28" customHeight="1">
      <c r="A21" s="90" t="s">
        <v>177</v>
      </c>
      <c r="B21" s="84" t="s">
        <v>183</v>
      </c>
      <c r="C21" s="84"/>
      <c r="D21" s="84" t="s">
        <v>190</v>
      </c>
      <c r="E21" s="84"/>
      <c r="F21" s="84" t="s">
        <v>289</v>
      </c>
      <c r="G21" s="84"/>
      <c r="H21" s="2" t="s">
        <v>49</v>
      </c>
      <c r="I21" s="7">
        <v>100</v>
      </c>
      <c r="J21" s="7">
        <v>3.08</v>
      </c>
      <c r="K21" s="2" t="s">
        <v>50</v>
      </c>
      <c r="L21" s="8">
        <v>1</v>
      </c>
      <c r="M21" s="7">
        <v>3.08</v>
      </c>
      <c r="N21" s="2" t="s">
        <v>25</v>
      </c>
    </row>
    <row r="22" spans="1:14" ht="28" customHeight="1">
      <c r="A22" s="90" t="s">
        <v>177</v>
      </c>
      <c r="B22" s="84" t="s">
        <v>183</v>
      </c>
      <c r="C22" s="84"/>
      <c r="D22" s="84" t="s">
        <v>190</v>
      </c>
      <c r="E22" s="84"/>
      <c r="F22" s="84" t="s">
        <v>290</v>
      </c>
      <c r="G22" s="84"/>
      <c r="H22" s="2" t="s">
        <v>49</v>
      </c>
      <c r="I22" s="7">
        <v>100</v>
      </c>
      <c r="J22" s="7">
        <v>3.08</v>
      </c>
      <c r="K22" s="2" t="s">
        <v>50</v>
      </c>
      <c r="L22" s="8">
        <v>1</v>
      </c>
      <c r="M22" s="7">
        <v>3.08</v>
      </c>
      <c r="N22" s="2" t="s">
        <v>25</v>
      </c>
    </row>
    <row r="23" spans="1:14" ht="28" customHeight="1">
      <c r="A23" s="90" t="s">
        <v>177</v>
      </c>
      <c r="B23" s="84" t="s">
        <v>183</v>
      </c>
      <c r="C23" s="84"/>
      <c r="D23" s="84" t="s">
        <v>193</v>
      </c>
      <c r="E23" s="84"/>
      <c r="F23" s="84" t="s">
        <v>77</v>
      </c>
      <c r="G23" s="84"/>
      <c r="H23" s="2" t="s">
        <v>49</v>
      </c>
      <c r="I23" s="7">
        <v>100</v>
      </c>
      <c r="J23" s="7">
        <v>3.08</v>
      </c>
      <c r="K23" s="2" t="s">
        <v>50</v>
      </c>
      <c r="L23" s="8">
        <v>1</v>
      </c>
      <c r="M23" s="7">
        <v>3.08</v>
      </c>
      <c r="N23" s="2" t="s">
        <v>25</v>
      </c>
    </row>
    <row r="24" spans="1:14" ht="28" customHeight="1">
      <c r="A24" s="90" t="s">
        <v>177</v>
      </c>
      <c r="B24" s="84" t="s">
        <v>183</v>
      </c>
      <c r="C24" s="84"/>
      <c r="D24" s="84" t="s">
        <v>193</v>
      </c>
      <c r="E24" s="84"/>
      <c r="F24" s="84" t="s">
        <v>225</v>
      </c>
      <c r="G24" s="84"/>
      <c r="H24" s="2" t="s">
        <v>79</v>
      </c>
      <c r="I24" s="2" t="s">
        <v>59</v>
      </c>
      <c r="J24" s="7">
        <v>3.08</v>
      </c>
      <c r="K24" s="2" t="s">
        <v>25</v>
      </c>
      <c r="L24" s="9">
        <v>1</v>
      </c>
      <c r="M24" s="7">
        <v>2.77</v>
      </c>
      <c r="N24" s="2" t="s">
        <v>25</v>
      </c>
    </row>
    <row r="25" spans="1:14" ht="28" customHeight="1">
      <c r="A25" s="90" t="s">
        <v>177</v>
      </c>
      <c r="B25" s="84" t="s">
        <v>183</v>
      </c>
      <c r="C25" s="84"/>
      <c r="D25" s="84" t="s">
        <v>193</v>
      </c>
      <c r="E25" s="84"/>
      <c r="F25" s="84" t="s">
        <v>291</v>
      </c>
      <c r="G25" s="84"/>
      <c r="H25" s="2" t="s">
        <v>79</v>
      </c>
      <c r="I25" s="2" t="s">
        <v>59</v>
      </c>
      <c r="J25" s="7">
        <v>3.08</v>
      </c>
      <c r="K25" s="2" t="s">
        <v>25</v>
      </c>
      <c r="L25" s="9">
        <v>1</v>
      </c>
      <c r="M25" s="7">
        <v>2.77</v>
      </c>
      <c r="N25" s="2" t="s">
        <v>25</v>
      </c>
    </row>
    <row r="26" spans="1:14" ht="28" customHeight="1">
      <c r="A26" s="90" t="s">
        <v>177</v>
      </c>
      <c r="B26" s="84" t="s">
        <v>183</v>
      </c>
      <c r="C26" s="84"/>
      <c r="D26" s="84" t="s">
        <v>193</v>
      </c>
      <c r="E26" s="84"/>
      <c r="F26" s="84" t="s">
        <v>292</v>
      </c>
      <c r="G26" s="84"/>
      <c r="H26" s="2" t="s">
        <v>79</v>
      </c>
      <c r="I26" s="2" t="s">
        <v>59</v>
      </c>
      <c r="J26" s="7">
        <v>3.08</v>
      </c>
      <c r="K26" s="2" t="s">
        <v>25</v>
      </c>
      <c r="L26" s="9">
        <v>1</v>
      </c>
      <c r="M26" s="7">
        <v>2.77</v>
      </c>
      <c r="N26" s="2" t="s">
        <v>25</v>
      </c>
    </row>
    <row r="27" spans="1:14" ht="28" customHeight="1">
      <c r="A27" s="90" t="s">
        <v>177</v>
      </c>
      <c r="B27" s="84" t="s">
        <v>183</v>
      </c>
      <c r="C27" s="84"/>
      <c r="D27" s="84" t="s">
        <v>193</v>
      </c>
      <c r="E27" s="84"/>
      <c r="F27" s="84" t="s">
        <v>293</v>
      </c>
      <c r="G27" s="84"/>
      <c r="H27" s="2" t="s">
        <v>79</v>
      </c>
      <c r="I27" s="2" t="s">
        <v>59</v>
      </c>
      <c r="J27" s="7">
        <v>3.04</v>
      </c>
      <c r="K27" s="2" t="s">
        <v>25</v>
      </c>
      <c r="L27" s="9">
        <v>1</v>
      </c>
      <c r="M27" s="7">
        <v>2.74</v>
      </c>
      <c r="N27" s="2" t="s">
        <v>25</v>
      </c>
    </row>
    <row r="28" spans="1:14" ht="28" customHeight="1">
      <c r="A28" s="90" t="s">
        <v>177</v>
      </c>
      <c r="B28" s="84" t="s">
        <v>197</v>
      </c>
      <c r="C28" s="84"/>
      <c r="D28" s="84" t="s">
        <v>294</v>
      </c>
      <c r="E28" s="84"/>
      <c r="F28" s="84" t="s">
        <v>295</v>
      </c>
      <c r="G28" s="84"/>
      <c r="H28" s="2" t="s">
        <v>296</v>
      </c>
      <c r="I28" s="2" t="s">
        <v>59</v>
      </c>
      <c r="J28" s="7">
        <v>5</v>
      </c>
      <c r="K28" s="2" t="s">
        <v>25</v>
      </c>
      <c r="L28" s="9">
        <v>1</v>
      </c>
      <c r="M28" s="7">
        <v>4.5</v>
      </c>
      <c r="N28" s="2" t="s">
        <v>25</v>
      </c>
    </row>
    <row r="29" spans="1:14" ht="28" customHeight="1">
      <c r="A29" s="90" t="s">
        <v>177</v>
      </c>
      <c r="B29" s="84" t="s">
        <v>197</v>
      </c>
      <c r="C29" s="84"/>
      <c r="D29" s="84" t="s">
        <v>198</v>
      </c>
      <c r="E29" s="84"/>
      <c r="F29" s="84" t="s">
        <v>107</v>
      </c>
      <c r="G29" s="84"/>
      <c r="H29" s="2" t="s">
        <v>135</v>
      </c>
      <c r="I29" s="7">
        <v>94.72</v>
      </c>
      <c r="J29" s="7">
        <v>5</v>
      </c>
      <c r="K29" s="2" t="s">
        <v>50</v>
      </c>
      <c r="L29" s="8">
        <v>1.0524</v>
      </c>
      <c r="M29" s="7">
        <v>5</v>
      </c>
      <c r="N29" s="2" t="s">
        <v>25</v>
      </c>
    </row>
    <row r="30" spans="1:14" ht="28" customHeight="1">
      <c r="A30" s="90" t="s">
        <v>177</v>
      </c>
      <c r="B30" s="84" t="s">
        <v>197</v>
      </c>
      <c r="C30" s="84"/>
      <c r="D30" s="84" t="s">
        <v>198</v>
      </c>
      <c r="E30" s="84"/>
      <c r="F30" s="84" t="s">
        <v>297</v>
      </c>
      <c r="G30" s="84"/>
      <c r="H30" s="2" t="s">
        <v>112</v>
      </c>
      <c r="I30" s="2" t="s">
        <v>59</v>
      </c>
      <c r="J30" s="7">
        <v>5</v>
      </c>
      <c r="K30" s="2" t="s">
        <v>25</v>
      </c>
      <c r="L30" s="9">
        <v>1</v>
      </c>
      <c r="M30" s="7">
        <v>4.5</v>
      </c>
      <c r="N30" s="2" t="s">
        <v>25</v>
      </c>
    </row>
    <row r="31" spans="1:14" ht="28" customHeight="1">
      <c r="A31" s="90" t="s">
        <v>177</v>
      </c>
      <c r="B31" s="84" t="s">
        <v>197</v>
      </c>
      <c r="C31" s="84"/>
      <c r="D31" s="84" t="s">
        <v>198</v>
      </c>
      <c r="E31" s="84"/>
      <c r="F31" s="84" t="s">
        <v>298</v>
      </c>
      <c r="G31" s="84"/>
      <c r="H31" s="2" t="s">
        <v>299</v>
      </c>
      <c r="I31" s="2" t="s">
        <v>59</v>
      </c>
      <c r="J31" s="7">
        <v>5</v>
      </c>
      <c r="K31" s="2" t="s">
        <v>25</v>
      </c>
      <c r="L31" s="9">
        <v>1</v>
      </c>
      <c r="M31" s="7">
        <v>4.5</v>
      </c>
      <c r="N31" s="2" t="s">
        <v>25</v>
      </c>
    </row>
    <row r="32" spans="1:14" ht="28" customHeight="1">
      <c r="A32" s="90" t="s">
        <v>177</v>
      </c>
      <c r="B32" s="84" t="s">
        <v>204</v>
      </c>
      <c r="C32" s="84"/>
      <c r="D32" s="84" t="s">
        <v>205</v>
      </c>
      <c r="E32" s="84"/>
      <c r="F32" s="84" t="s">
        <v>300</v>
      </c>
      <c r="G32" s="84"/>
      <c r="H32" s="2" t="s">
        <v>110</v>
      </c>
      <c r="I32" s="7">
        <v>85.41</v>
      </c>
      <c r="J32" s="7">
        <v>5</v>
      </c>
      <c r="K32" s="2" t="s">
        <v>50</v>
      </c>
      <c r="L32" s="8">
        <v>1.0047999999999999</v>
      </c>
      <c r="M32" s="7">
        <v>5</v>
      </c>
      <c r="N32" s="2" t="s">
        <v>25</v>
      </c>
    </row>
    <row r="33" spans="1:14" ht="28" customHeight="1">
      <c r="A33" s="90" t="s">
        <v>177</v>
      </c>
      <c r="B33" s="84" t="s">
        <v>204</v>
      </c>
      <c r="C33" s="84"/>
      <c r="D33" s="84" t="s">
        <v>205</v>
      </c>
      <c r="E33" s="84"/>
      <c r="F33" s="84" t="s">
        <v>301</v>
      </c>
      <c r="G33" s="84"/>
      <c r="H33" s="2" t="s">
        <v>135</v>
      </c>
      <c r="I33" s="7">
        <v>92</v>
      </c>
      <c r="J33" s="7">
        <v>5</v>
      </c>
      <c r="K33" s="2" t="s">
        <v>50</v>
      </c>
      <c r="L33" s="8">
        <v>1.0222</v>
      </c>
      <c r="M33" s="7">
        <v>5</v>
      </c>
      <c r="N33" s="2" t="s">
        <v>25</v>
      </c>
    </row>
    <row r="34" spans="1:14" ht="28" customHeight="1">
      <c r="A34" s="89" t="s">
        <v>153</v>
      </c>
      <c r="B34" s="89"/>
      <c r="C34" s="89"/>
      <c r="D34" s="89"/>
      <c r="E34" s="89"/>
      <c r="F34" s="89"/>
      <c r="G34" s="89"/>
      <c r="H34" s="89"/>
      <c r="I34" s="89"/>
      <c r="J34" s="4">
        <f>SUM(J14:J33,K6)</f>
        <v>100</v>
      </c>
      <c r="K34" s="10"/>
      <c r="L34" s="10"/>
      <c r="M34" s="11">
        <f>SUM(M14:M33,M6)</f>
        <v>96.9</v>
      </c>
      <c r="N34" s="1"/>
    </row>
  </sheetData>
  <mergeCells count="78">
    <mergeCell ref="A34:I34"/>
    <mergeCell ref="A14:A33"/>
    <mergeCell ref="A6:B9"/>
    <mergeCell ref="A11:B12"/>
    <mergeCell ref="B15:C27"/>
    <mergeCell ref="D15:E18"/>
    <mergeCell ref="D19:E22"/>
    <mergeCell ref="D23:E27"/>
    <mergeCell ref="B28:C31"/>
    <mergeCell ref="D29:E31"/>
    <mergeCell ref="B32:C33"/>
    <mergeCell ref="D32:E33"/>
    <mergeCell ref="F29:G29"/>
    <mergeCell ref="F30:G30"/>
    <mergeCell ref="F31:G31"/>
    <mergeCell ref="F32:G32"/>
    <mergeCell ref="F33:G33"/>
    <mergeCell ref="F25:G25"/>
    <mergeCell ref="F26:G26"/>
    <mergeCell ref="F27:G27"/>
    <mergeCell ref="D28:E28"/>
    <mergeCell ref="F28:G28"/>
    <mergeCell ref="F20:G20"/>
    <mergeCell ref="F21:G21"/>
    <mergeCell ref="F22:G22"/>
    <mergeCell ref="F23:G23"/>
    <mergeCell ref="F24:G24"/>
    <mergeCell ref="F15:G15"/>
    <mergeCell ref="F16:G16"/>
    <mergeCell ref="F17:G17"/>
    <mergeCell ref="F18:G18"/>
    <mergeCell ref="F19:G19"/>
    <mergeCell ref="B13:C13"/>
    <mergeCell ref="D13:E13"/>
    <mergeCell ref="F13:G13"/>
    <mergeCell ref="B14:C14"/>
    <mergeCell ref="D14:E14"/>
    <mergeCell ref="F14:G14"/>
    <mergeCell ref="A10:B10"/>
    <mergeCell ref="C10:N10"/>
    <mergeCell ref="C11:H11"/>
    <mergeCell ref="I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1.第一批“全省法院维修改造”项目</vt:lpstr>
      <vt:lpstr>2.法庭运维费</vt:lpstr>
      <vt:lpstr>3.全省“智慧法院”信息化建设及运维资金</vt:lpstr>
      <vt:lpstr>4.全省法院“两庭建设”资金</vt:lpstr>
      <vt:lpstr>5.全省法院业务费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27203</dc:creator>
  <cp:lastModifiedBy>AutoBVT</cp:lastModifiedBy>
  <dcterms:created xsi:type="dcterms:W3CDTF">2022-04-12T07:19:00Z</dcterms:created>
  <dcterms:modified xsi:type="dcterms:W3CDTF">2025-08-22T07:19:30Z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0270D9D459D340AEB6ED9F6F7AA379D5_13</vt:lpwstr>
  </property>
  <property fmtid="{D5CDD505-2E9C-101B-9397-08002B2CF9AE}" pid="3" name="KSOProductBuildVer">
    <vt:lpwstr>2052-12.1.0.20305</vt:lpwstr>
  </property>
  <property fmtid="{D5CDD505-2E9C-101B-9397-08002B2CF9AE}" pid="4" name="commondata">
    <vt:lpwstr>eyJoZGlkIjoiNzkwYzg0MjdjNDBhZWFlM2U1ZTE5YTNiODA4ZDI0MGUifQ==</vt:lpwstr>
  </property>
</Properties>
</file>