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989" activeTab="1"/>
  </bookViews>
  <sheets>
    <sheet name="封面" sheetId="10" r:id="rId1"/>
    <sheet name="省级部门（单位）整体支出绩效自评表" sheetId="4" r:id="rId2"/>
    <sheet name="省级部门预算项目支出绩效自评表（运维费）" sheetId="2" r:id="rId3"/>
    <sheet name="省级部门预算项目支出绩效自评表（业务费）" sheetId="13" r:id="rId4"/>
    <sheet name="省级部门预算项目支出绩效自评表（第二批全省法院维修改造项目）" sheetId="1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<sst xmlns="http://schemas.openxmlformats.org/spreadsheetml/2006/main" count="464" uniqueCount="205">
  <si>
    <r>
      <rPr>
        <b/>
        <sz val="36"/>
        <color theme="1"/>
        <rFont val="宋体"/>
        <charset val="134"/>
        <scheme val="minor"/>
      </rPr>
      <t>2024年度省级预算执行情况绩效自评报表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</si>
  <si>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编报部门（单位公章）：永登县人民法院</t>
  </si>
  <si>
    <t xml:space="preserve">                                 编报日期：2025年8月</t>
  </si>
  <si>
    <t xml:space="preserve">                                 联系人及电话：武明华   0931-6422266  </t>
  </si>
  <si>
    <r>
      <rPr>
        <b/>
        <sz val="18"/>
        <color rgb="FF000000"/>
        <rFont val="宋体"/>
        <charset val="134"/>
      </rPr>
      <t xml:space="preserve">2024年度 </t>
    </r>
    <r>
      <rPr>
        <b/>
        <u/>
        <sz val="18"/>
        <color rgb="FF000000"/>
        <rFont val="宋体"/>
        <charset val="134"/>
      </rPr>
      <t xml:space="preserve">永登县人民法院 </t>
    </r>
    <r>
      <rPr>
        <b/>
        <sz val="18"/>
        <color rgb="FF000000"/>
        <rFont val="宋体"/>
        <charset val="134"/>
      </rPr>
      <t>部门（单位）整体支出绩效自评表</t>
    </r>
  </si>
  <si>
    <t>部门（单位）名称</t>
  </si>
  <si>
    <t>永登县人民法院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</si>
  <si>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</si>
  <si>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</si>
  <si>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</si>
  <si>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</si>
  <si>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</si>
  <si>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</si>
  <si>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</si>
  <si>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</si>
  <si>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全年支出</t>
  </si>
  <si>
    <t>10</t>
  </si>
  <si>
    <t>其中：基本支出</t>
  </si>
  <si>
    <t>项目支出</t>
  </si>
  <si>
    <t>年度总体绩效目标完成情况</t>
  </si>
  <si>
    <t>预期目标</t>
  </si>
  <si>
    <t>目标实际完成情况</t>
  </si>
  <si>
    <t>目标1：保障法院审判工作的顺利开展，保证当年案件审判优质高效完成。</t>
  </si>
  <si>
    <t>目标2：提高法官队伍素质，加强法制宣传，提高办案质量，提升群众满意度。</t>
  </si>
  <si>
    <t>目标3：加快信息化建设和科技法庭建设提高办案效率。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</si>
  <si>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</si>
  <si>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</si>
  <si>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</si>
  <si>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</si>
  <si>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</si>
  <si>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</si>
  <si>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</si>
  <si>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</si>
  <si>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</si>
  <si>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=100%</t>
  </si>
  <si>
    <t>项目支出预算执行率</t>
  </si>
  <si>
    <t>&lt;=100%</t>
  </si>
  <si>
    <t/>
  </si>
  <si>
    <t>“三公经费”控制率</t>
  </si>
  <si>
    <t>结转结余变动率</t>
  </si>
  <si>
    <t>&lt;=0%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</si>
  <si>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</si>
  <si>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</si>
  <si>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</si>
  <si>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</si>
  <si>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</si>
  <si>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</si>
  <si>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</si>
  <si>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</si>
  <si>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</si>
  <si>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</si>
  <si>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</si>
  <si>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</si>
  <si>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</si>
  <si>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</si>
  <si>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</si>
  <si>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产出数量指标1-刑事案件结案率</t>
  </si>
  <si>
    <t>&gt;=90%</t>
  </si>
  <si>
    <t>产出数量指标2-民商事案件结案率</t>
  </si>
  <si>
    <t>产出数量指标3-行政案件结案率</t>
  </si>
  <si>
    <r>
      <rPr>
        <b/>
        <sz val="11"/>
        <color rgb="FF333333"/>
        <rFont val="宋体"/>
        <charset val="134"/>
      </rPr>
      <t>偏差原因：</t>
    </r>
    <r>
      <rPr>
        <sz val="11"/>
        <color rgb="FF333333"/>
        <rFont val="宋体"/>
        <charset val="134"/>
      </rPr>
      <t xml:space="preserve">完成率111.11%，实际完成超过预期。
</t>
    </r>
    <r>
      <rPr>
        <b/>
        <sz val="11"/>
        <color rgb="FF333333"/>
        <rFont val="宋体"/>
        <charset val="134"/>
      </rPr>
      <t>改进措施：</t>
    </r>
    <r>
      <rPr>
        <sz val="11"/>
        <color rgb="FF333333"/>
        <rFont val="宋体"/>
        <charset val="134"/>
      </rPr>
      <t>综合对比近年指标完成情况，及年度目标任务合理设置指标值。</t>
    </r>
  </si>
  <si>
    <t>产出数量指标4-执行案件结案率</t>
  </si>
  <si>
    <t>&gt;=80%</t>
  </si>
  <si>
    <r>
      <rPr>
        <b/>
        <sz val="11"/>
        <color rgb="FF333333"/>
        <rFont val="宋体"/>
        <charset val="134"/>
      </rPr>
      <t>偏差原因：</t>
    </r>
    <r>
      <rPr>
        <sz val="11"/>
        <color rgb="FF333333"/>
        <rFont val="宋体"/>
        <charset val="134"/>
      </rPr>
      <t xml:space="preserve">完成率119.93%，实际完成超过预期。
</t>
    </r>
    <r>
      <rPr>
        <b/>
        <sz val="11"/>
        <color rgb="FF333333"/>
        <rFont val="宋体"/>
        <charset val="134"/>
      </rPr>
      <t>改进措施：</t>
    </r>
    <r>
      <rPr>
        <sz val="11"/>
        <color rgb="FF333333"/>
        <rFont val="宋体"/>
        <charset val="134"/>
      </rPr>
      <t>综合对比近年指标完成情况，及年度目标任务合理设置指标值。</t>
    </r>
  </si>
  <si>
    <t>产出数量指标5-年度采购计划完成率</t>
  </si>
  <si>
    <t>产出数量指标6-维修维护工作完成率</t>
  </si>
  <si>
    <t>产出质量指标1-一审服判息诉率</t>
  </si>
  <si>
    <t>产出质量指标2-采购验收合格率</t>
  </si>
  <si>
    <t>产出质量指标3-维修验收合格率</t>
  </si>
  <si>
    <t>产出时效指标1-法定审限内结案率</t>
  </si>
  <si>
    <t>产出时效指标2-采购工作开展及时性</t>
  </si>
  <si>
    <t>及时</t>
  </si>
  <si>
    <t>产出时效指标3-维修工作开展及时性</t>
  </si>
  <si>
    <t>产出成本指标-成本控制情况</t>
  </si>
  <si>
    <t>在预算范围内</t>
  </si>
  <si>
    <t>部门效果目标</t>
  </si>
  <si>
    <t>经济效益指标1—执行标的到位率</t>
  </si>
  <si>
    <t>=10%</t>
  </si>
  <si>
    <r>
      <rPr>
        <b/>
        <sz val="11"/>
        <color rgb="FF333333"/>
        <rFont val="宋体"/>
        <charset val="134"/>
      </rPr>
      <t>偏差原因：</t>
    </r>
    <r>
      <rPr>
        <sz val="11"/>
        <color rgb="FF333333"/>
        <rFont val="宋体"/>
        <charset val="134"/>
      </rPr>
      <t>完成率643.40%，实际完成超过预期。</t>
    </r>
    <r>
      <rPr>
        <b/>
        <sz val="11"/>
        <color rgb="FF333333"/>
        <rFont val="宋体"/>
        <charset val="134"/>
      </rPr>
      <t xml:space="preserve">
改进措施：</t>
    </r>
    <r>
      <rPr>
        <sz val="11"/>
        <color rgb="FF333333"/>
        <rFont val="宋体"/>
        <charset val="134"/>
      </rPr>
      <t>综合对比近年指标完成情况，并依据年度目标任务合理设置指标值。</t>
    </r>
  </si>
  <si>
    <t>社会效益指标1—民商事案件调解成功率</t>
  </si>
  <si>
    <t>&gt;=50%</t>
  </si>
  <si>
    <r>
      <rPr>
        <b/>
        <sz val="11"/>
        <color rgb="FF333333"/>
        <rFont val="宋体"/>
        <charset val="134"/>
      </rPr>
      <t>偏差原因：</t>
    </r>
    <r>
      <rPr>
        <sz val="11"/>
        <color rgb="FF333333"/>
        <rFont val="宋体"/>
        <charset val="134"/>
      </rPr>
      <t xml:space="preserve">完成率176.64%，实际完成超过预期。
</t>
    </r>
    <r>
      <rPr>
        <b/>
        <sz val="11"/>
        <color rgb="FF333333"/>
        <rFont val="宋体"/>
        <charset val="134"/>
      </rPr>
      <t>改进措施：</t>
    </r>
    <r>
      <rPr>
        <sz val="11"/>
        <color rgb="FF333333"/>
        <rFont val="宋体"/>
        <charset val="134"/>
      </rPr>
      <t>综合对比近年指标完成情况，并依据年度目标任务合理设置指标值。</t>
    </r>
  </si>
  <si>
    <t>社会效益指标2—当场立案率</t>
  </si>
  <si>
    <t>社会影响</t>
  </si>
  <si>
    <t>单位获奖情况</t>
  </si>
  <si>
    <t>&gt;=1个</t>
  </si>
  <si>
    <t>0个</t>
  </si>
  <si>
    <r>
      <rPr>
        <b/>
        <sz val="11"/>
        <color rgb="FF333333"/>
        <rFont val="宋体"/>
        <charset val="134"/>
      </rPr>
      <t>偏差原因：</t>
    </r>
    <r>
      <rPr>
        <sz val="11"/>
        <color rgb="FF333333"/>
        <rFont val="宋体"/>
        <charset val="134"/>
      </rPr>
      <t xml:space="preserve">2024年未获得奖励。
</t>
    </r>
    <r>
      <rPr>
        <b/>
        <sz val="11"/>
        <color rgb="FF333333"/>
        <rFont val="宋体"/>
        <charset val="134"/>
      </rPr>
      <t>改进措施：</t>
    </r>
    <r>
      <rPr>
        <sz val="11"/>
        <color rgb="FF333333"/>
        <rFont val="宋体"/>
        <charset val="134"/>
      </rPr>
      <t>我院将分析不足之处和短板，寻找改进方法，加强队伍建设，以提高政治能力为目标、以提高履职能力为目标，提高单位服务质效，力争创优创先。</t>
    </r>
  </si>
  <si>
    <t>违法违纪情况</t>
  </si>
  <si>
    <t>=0个</t>
  </si>
  <si>
    <t>服务对象满意度</t>
  </si>
  <si>
    <t>当事人满意度</t>
  </si>
  <si>
    <t>&gt;=85%</t>
  </si>
  <si>
    <r>
      <rPr>
        <b/>
        <sz val="11"/>
        <color rgb="FF333333"/>
        <rFont val="宋体"/>
        <charset val="134"/>
      </rPr>
      <t>偏差原因：</t>
    </r>
    <r>
      <rPr>
        <sz val="11"/>
        <color rgb="FF333333"/>
        <rFont val="宋体"/>
        <charset val="134"/>
      </rPr>
      <t xml:space="preserve">完成率111.76%，实际完成超过预期。
</t>
    </r>
    <r>
      <rPr>
        <b/>
        <sz val="11"/>
        <color rgb="FF333333"/>
        <rFont val="宋体"/>
        <charset val="134"/>
      </rPr>
      <t>改进措施：</t>
    </r>
    <r>
      <rPr>
        <sz val="11"/>
        <color rgb="FF333333"/>
        <rFont val="宋体"/>
        <charset val="134"/>
      </rPr>
      <t>综合对比近年指标完成情况，并依据年度目标任务合理设置指标值。</t>
    </r>
  </si>
  <si>
    <t>能力建设</t>
  </si>
  <si>
    <t>长效管理</t>
  </si>
  <si>
    <t>中期规划建设完备程度</t>
  </si>
  <si>
    <t>完备</t>
  </si>
  <si>
    <t>党建工作开展规律性</t>
  </si>
  <si>
    <t>规律</t>
  </si>
  <si>
    <t>信息化管理覆盖率</t>
  </si>
  <si>
    <t>人力资源建设</t>
  </si>
  <si>
    <t>人员培训机制完备性</t>
  </si>
  <si>
    <t>档案管理</t>
  </si>
  <si>
    <t>档案管理完备性</t>
  </si>
  <si>
    <t>合计</t>
  </si>
  <si>
    <t>其他需要说明的问题：无。</t>
  </si>
  <si>
    <r>
      <rPr>
        <b/>
        <sz val="20"/>
        <color theme="1"/>
        <rFont val="宋体"/>
        <charset val="134"/>
        <scheme val="minor"/>
      </rPr>
      <t xml:space="preserve">2024年 </t>
    </r>
    <r>
      <rPr>
        <b/>
        <u/>
        <sz val="20"/>
        <color theme="1"/>
        <rFont val="宋体"/>
        <charset val="134"/>
        <scheme val="minor"/>
      </rPr>
      <t>永登县人民法院</t>
    </r>
    <r>
      <rPr>
        <b/>
        <sz val="20"/>
        <color theme="1"/>
        <rFont val="宋体"/>
        <charset val="134"/>
        <scheme val="minor"/>
      </rPr>
      <t xml:space="preserve"> 部门预算项目支出绩效自评表</t>
    </r>
  </si>
  <si>
    <t>项目名称：</t>
  </si>
  <si>
    <t>法庭运维费</t>
  </si>
  <si>
    <t>主管部门：</t>
  </si>
  <si>
    <t>甘肃省高级人民法院</t>
  </si>
  <si>
    <t>实施单位：</t>
  </si>
  <si>
    <t>项目资金（万元）</t>
  </si>
  <si>
    <t>年初预算数
（万元）</t>
  </si>
  <si>
    <t>全年执行数（万元）</t>
  </si>
  <si>
    <t>执行率（%）</t>
  </si>
  <si>
    <t>年度资金总额</t>
  </si>
  <si>
    <t>其中：财政拨款</t>
  </si>
  <si>
    <t>其他资金</t>
  </si>
  <si>
    <t>年度总体目标</t>
  </si>
  <si>
    <t>实际完成情况</t>
  </si>
  <si>
    <t>一、保障法院审判工作的顺利开展，保证当年案件审判优质高效完成；二、提高法官队伍素质，加强法制宣传，提高办案质量，提升群众满意度；三、加快信息化建设和科技法庭建设提高办案效率。</t>
  </si>
  <si>
    <t>分值（权重）</t>
  </si>
  <si>
    <t>指标得分</t>
  </si>
  <si>
    <t>偏差原因分析及改进措施</t>
  </si>
  <si>
    <t>成本指标</t>
  </si>
  <si>
    <t>经济成本指标</t>
  </si>
  <si>
    <t>成本控制情况</t>
  </si>
  <si>
    <t>社会成本指标</t>
  </si>
  <si>
    <t>诉讼成本</t>
  </si>
  <si>
    <t>降低</t>
  </si>
  <si>
    <t>生态成本指标</t>
  </si>
  <si>
    <t>环境修护费用</t>
  </si>
  <si>
    <t>产出指标</t>
  </si>
  <si>
    <t>数量指标</t>
  </si>
  <si>
    <t>保障法庭个数</t>
  </si>
  <si>
    <t>=4个</t>
  </si>
  <si>
    <t>4个</t>
  </si>
  <si>
    <t>维修维护完成率</t>
  </si>
  <si>
    <t>质量指标</t>
  </si>
  <si>
    <t>法庭水电暖畅通率</t>
  </si>
  <si>
    <t>设备故障排除率</t>
  </si>
  <si>
    <t>时效指标</t>
  </si>
  <si>
    <t>维修维护及时性</t>
  </si>
  <si>
    <t>效益指标</t>
  </si>
  <si>
    <t>经济效益指标</t>
  </si>
  <si>
    <t>挽回经济损失效果</t>
  </si>
  <si>
    <t>显著</t>
  </si>
  <si>
    <t>社会效益指标</t>
  </si>
  <si>
    <t>有效保障审判服务</t>
  </si>
  <si>
    <t>保障</t>
  </si>
  <si>
    <t>生态效益指标</t>
  </si>
  <si>
    <t>打击生态犯罪，维护生态秩序</t>
  </si>
  <si>
    <t>有效维护</t>
  </si>
  <si>
    <t>满意度指标</t>
  </si>
  <si>
    <t>服务对象满意度指标</t>
  </si>
  <si>
    <t>工作人员满意度</t>
  </si>
  <si>
    <t>总分</t>
  </si>
  <si>
    <t>说明</t>
  </si>
  <si>
    <t>无</t>
  </si>
  <si>
    <r>
      <rPr>
        <b/>
        <sz val="20"/>
        <color theme="1"/>
        <rFont val="宋体"/>
        <charset val="134"/>
        <scheme val="minor"/>
      </rPr>
      <t>2024年</t>
    </r>
    <r>
      <rPr>
        <b/>
        <u/>
        <sz val="20"/>
        <color theme="1"/>
        <rFont val="宋体"/>
        <charset val="134"/>
        <scheme val="minor"/>
      </rPr>
      <t xml:space="preserve">永登县人民法院 </t>
    </r>
    <r>
      <rPr>
        <b/>
        <sz val="20"/>
        <color theme="1"/>
        <rFont val="宋体"/>
        <charset val="134"/>
        <scheme val="minor"/>
      </rPr>
      <t>部门预算项目支出绩效自评表</t>
    </r>
  </si>
  <si>
    <t>全省法院业务费</t>
  </si>
  <si>
    <t>设备采购数量</t>
  </si>
  <si>
    <t>=1组</t>
  </si>
  <si>
    <t>1组</t>
  </si>
  <si>
    <t>结案率</t>
  </si>
  <si>
    <r>
      <rPr>
        <b/>
        <sz val="10"/>
        <color rgb="FF333333"/>
        <rFont val="宋体"/>
        <charset val="134"/>
      </rPr>
      <t>偏差原因：</t>
    </r>
    <r>
      <rPr>
        <sz val="10"/>
        <color rgb="FF333333"/>
        <rFont val="宋体"/>
        <charset val="134"/>
      </rPr>
      <t xml:space="preserve">完成率118.75%，实际完成超过预期。
</t>
    </r>
    <r>
      <rPr>
        <b/>
        <sz val="10"/>
        <color rgb="FF333333"/>
        <rFont val="宋体"/>
        <charset val="134"/>
      </rPr>
      <t>改进措施：</t>
    </r>
    <r>
      <rPr>
        <sz val="10"/>
        <color rgb="FF333333"/>
        <rFont val="宋体"/>
        <charset val="134"/>
      </rPr>
      <t>综合对比近年指标完成情况，及年度目标任务合理设置指标值。</t>
    </r>
  </si>
  <si>
    <t>维修维护项目数</t>
  </si>
  <si>
    <t>=1个</t>
  </si>
  <si>
    <t>1个</t>
  </si>
  <si>
    <t>物业管理面积</t>
  </si>
  <si>
    <t>=8130平方米</t>
  </si>
  <si>
    <t>8130平方米</t>
  </si>
  <si>
    <t>信息化运维服务完成率</t>
  </si>
  <si>
    <t>采购验收合格率</t>
  </si>
  <si>
    <r>
      <rPr>
        <b/>
        <sz val="10"/>
        <rFont val="宋体"/>
        <charset val="134"/>
      </rPr>
      <t>偏差原因：</t>
    </r>
    <r>
      <rPr>
        <sz val="10"/>
        <rFont val="宋体"/>
        <charset val="134"/>
      </rPr>
      <t xml:space="preserve">部分扫描仪在扫描时出现红蓝条等不清晰问题，经与厂家协商无果。
</t>
    </r>
    <r>
      <rPr>
        <b/>
        <sz val="10"/>
        <rFont val="宋体"/>
        <charset val="134"/>
      </rPr>
      <t>改进措施：</t>
    </r>
    <r>
      <rPr>
        <sz val="10"/>
        <rFont val="宋体"/>
        <charset val="134"/>
      </rPr>
      <t>下一年度我院加强供应商监管，设备采购完成进行开箱验收，安装调试后进行终验，出现质量问题扣留保证金，并做好供应商考核登记，对于供货质量有问题的供应商不再选用。</t>
    </r>
  </si>
  <si>
    <t>维修维护项目验收合格率</t>
  </si>
  <si>
    <t>物业管理合格率</t>
  </si>
  <si>
    <t>信息化运维服务验收合格率</t>
  </si>
  <si>
    <t>一审服判息诉率</t>
  </si>
  <si>
    <t>采购工作开展及时性</t>
  </si>
  <si>
    <t>法定审限内结案率</t>
  </si>
  <si>
    <t>维修修护及时性</t>
  </si>
  <si>
    <t>物业服务保障及时性</t>
  </si>
  <si>
    <t>信息化运维工作及时性</t>
  </si>
  <si>
    <t>维护社会稳定</t>
  </si>
  <si>
    <t>良好</t>
  </si>
  <si>
    <t>有效保障</t>
  </si>
  <si>
    <t>当事人、工作人员满意程度</t>
  </si>
  <si>
    <t>无。</t>
  </si>
  <si>
    <t>2024年度第二批全省法院维修改造项目资金</t>
  </si>
  <si>
    <t>保障项目顺利进行。</t>
  </si>
  <si>
    <t>预算资金执行率</t>
  </si>
  <si>
    <t>&gt;=95%</t>
  </si>
  <si>
    <t>案件受理数</t>
  </si>
  <si>
    <t>&gt;5000件</t>
  </si>
  <si>
    <t>7957件</t>
  </si>
  <si>
    <r>
      <rPr>
        <b/>
        <sz val="11"/>
        <color rgb="FF333333"/>
        <rFont val="宋体"/>
        <charset val="134"/>
      </rPr>
      <t>偏差原因：</t>
    </r>
    <r>
      <rPr>
        <sz val="11"/>
        <color rgb="FF333333"/>
        <rFont val="宋体"/>
        <charset val="134"/>
      </rPr>
      <t xml:space="preserve">完成率159.14%，实际完成超过预期。
</t>
    </r>
    <r>
      <rPr>
        <b/>
        <sz val="11"/>
        <color rgb="FF333333"/>
        <rFont val="宋体"/>
        <charset val="134"/>
      </rPr>
      <t>改进措施：</t>
    </r>
    <r>
      <rPr>
        <sz val="11"/>
        <color rgb="FF333333"/>
        <rFont val="宋体"/>
        <charset val="134"/>
      </rPr>
      <t>综合对比近年指标完成情况，及年度目标任务合理设置指标值。</t>
    </r>
  </si>
  <si>
    <t>验收合格率</t>
  </si>
  <si>
    <t>&gt;=98%</t>
  </si>
  <si>
    <t>有效</t>
  </si>
  <si>
    <t>可持续影响</t>
  </si>
  <si>
    <t>司法公信力提升</t>
  </si>
  <si>
    <t>提高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</si>
</sst>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5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rgb="FF333333"/>
      <name val="宋体"/>
      <charset val="134"/>
    </font>
    <font>
      <sz val="11"/>
      <color indexed="63"/>
      <name val="宋体"/>
      <charset val="134"/>
    </font>
    <font>
      <sz val="1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color rgb="FF333333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2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33333"/>
      <name val="宋体"/>
      <charset val="134"/>
    </font>
    <font>
      <sz val="10"/>
      <color rgb="FF333333"/>
      <name val="宋体"/>
      <charset val="134"/>
    </font>
    <font>
      <b/>
      <sz val="28"/>
      <color theme="1"/>
      <name val="宋体"/>
      <charset val="134"/>
      <scheme val="minor"/>
    </font>
    <font>
      <b/>
      <u/>
      <sz val="20"/>
      <color theme="1"/>
      <name val="宋体"/>
      <charset val="134"/>
      <scheme val="minor"/>
    </font>
    <font>
      <b/>
      <u/>
      <sz val="18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0" fillId="0" borderId="0" xfId="0" applyFill="1" applyBorder="1">
      <alignment vertical="center"/>
    </xf>
    <xf numFmtId="0" fontId="9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10" fontId="0" fillId="0" borderId="0" xfId="3" applyNumberFormat="1" applyFill="1">
      <alignment vertical="center"/>
    </xf>
    <xf numFmtId="177" fontId="0" fillId="0" borderId="0" xfId="0" applyNumberForma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13" fillId="0" borderId="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9" fontId="3" fillId="0" borderId="1" xfId="3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/>
    <xf numFmtId="0" fontId="16" fillId="0" borderId="0" xfId="0" applyNumberFormat="1" applyFont="1" applyFill="1" applyBorder="1" applyAlignment="1">
      <alignment horizontal="left"/>
    </xf>
    <xf numFmtId="0" fontId="16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5" fillId="0" borderId="0" xfId="0" applyNumberFormat="1" applyFont="1" applyFill="1" applyBorder="1" applyAlignment="1"/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 wrapText="1"/>
    </xf>
    <xf numFmtId="10" fontId="19" fillId="0" borderId="1" xfId="3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77" fontId="19" fillId="0" borderId="1" xfId="0" applyNumberFormat="1" applyFont="1" applyBorder="1" applyAlignment="1">
      <alignment horizontal="center" vertical="center" wrapText="1"/>
    </xf>
    <xf numFmtId="10" fontId="19" fillId="0" borderId="1" xfId="3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left" vertical="center" wrapText="1"/>
    </xf>
    <xf numFmtId="0" fontId="22" fillId="0" borderId="1" xfId="0" applyNumberFormat="1" applyFont="1" applyFill="1" applyBorder="1" applyAlignment="1" applyProtection="1">
      <alignment horizontal="left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left" vertical="center" wrapText="1"/>
    </xf>
    <xf numFmtId="10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9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>
      <alignment horizontal="center" vertical="center"/>
    </xf>
    <xf numFmtId="0" fontId="21" fillId="0" borderId="13" xfId="0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left" vertical="center" wrapText="1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/>
    <xf numFmtId="10" fontId="16" fillId="0" borderId="0" xfId="3" applyNumberFormat="1" applyFont="1" applyFill="1" applyBorder="1" applyAlignment="1"/>
    <xf numFmtId="0" fontId="26" fillId="0" borderId="0" xfId="0" applyFont="1">
      <alignment vertic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www.wps.cn/officeDocument/2021/sharedlinks" Target="sharedlinks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zoomScale="70" zoomScaleNormal="70" workbookViewId="0">
      <selection activeCell="A5" sqref="A5"/>
    </sheetView>
  </sheetViews>
  <sheetFormatPr defaultColWidth="9" defaultRowHeight="13.5"/>
  <cols>
    <col min="1" max="1" width="181.375" customWidth="1"/>
  </cols>
  <sheetData>
    <row r="1" ht="118" customHeight="1" spans="1:11">
      <c r="A1" s="112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ht="51" customHeight="1" spans="1:11">
      <c r="A2" s="113"/>
      <c r="B2" s="51"/>
      <c r="C2" s="51"/>
      <c r="D2" s="51"/>
      <c r="E2" s="51"/>
      <c r="F2" s="51"/>
      <c r="G2" s="51"/>
      <c r="H2" s="51"/>
      <c r="I2" s="51"/>
      <c r="J2" s="51"/>
      <c r="K2" s="51"/>
    </row>
    <row r="3" ht="51" customHeight="1" spans="1:11">
      <c r="A3" s="113"/>
      <c r="B3" s="51"/>
      <c r="C3" s="51"/>
      <c r="D3" s="51"/>
      <c r="E3" s="51"/>
      <c r="F3" s="51"/>
      <c r="G3" s="51"/>
      <c r="H3" s="51"/>
      <c r="I3" s="51"/>
      <c r="J3" s="51"/>
      <c r="K3" s="51"/>
    </row>
    <row r="4" ht="51" customHeight="1" spans="1:11">
      <c r="A4" s="114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ht="51" customHeight="1" spans="1:11">
      <c r="A5" s="114" t="s">
        <v>2</v>
      </c>
      <c r="B5" s="51"/>
      <c r="C5" s="51"/>
      <c r="D5" s="51"/>
      <c r="E5" s="51"/>
      <c r="F5" s="51"/>
      <c r="G5" s="51"/>
      <c r="H5" s="51"/>
      <c r="I5" s="51"/>
      <c r="J5" s="51"/>
      <c r="K5" s="51"/>
    </row>
    <row r="6" ht="51" customHeight="1" spans="1:11">
      <c r="A6" s="115" t="s">
        <v>3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="111" customFormat="1" ht="27" customHeight="1" spans="1:1">
      <c r="A7" s="116"/>
    </row>
    <row r="8" s="111" customFormat="1" ht="27" customHeight="1"/>
    <row r="9" s="111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8"/>
  <sheetViews>
    <sheetView tabSelected="1" view="pageBreakPreview" zoomScaleNormal="55" workbookViewId="0">
      <selection activeCell="E9" sqref="E9:I9"/>
    </sheetView>
  </sheetViews>
  <sheetFormatPr defaultColWidth="8.70833333333333" defaultRowHeight="12.75"/>
  <cols>
    <col min="1" max="1" width="15.7" style="65" customWidth="1"/>
    <col min="2" max="2" width="25.2833333333333" style="67" customWidth="1"/>
    <col min="3" max="3" width="33.225" style="65" customWidth="1"/>
    <col min="4" max="4" width="21.1583333333333" style="65" customWidth="1"/>
    <col min="5" max="5" width="20.325" style="65" customWidth="1"/>
    <col min="6" max="6" width="15.425" style="65" customWidth="1"/>
    <col min="7" max="7" width="10.0833333333333" style="65" customWidth="1"/>
    <col min="8" max="8" width="8" style="65" customWidth="1"/>
    <col min="9" max="9" width="14.5333333333333" style="65" customWidth="1"/>
    <col min="10" max="10" width="11.725" style="65"/>
    <col min="11" max="11" width="8.70833333333333" style="65"/>
    <col min="12" max="12" width="8.725" style="65"/>
    <col min="13" max="13" width="8.70833333333333" style="65"/>
    <col min="14" max="14" width="12.8166666666667" style="65"/>
    <col min="15" max="16384" width="8.70833333333333" style="65"/>
  </cols>
  <sheetData>
    <row r="1" s="65" customFormat="1" ht="53.45" customHeight="1" spans="1:9">
      <c r="A1" s="68" t="s">
        <v>4</v>
      </c>
      <c r="B1" s="69"/>
      <c r="C1" s="69"/>
      <c r="D1" s="69"/>
      <c r="E1" s="69"/>
      <c r="F1" s="69"/>
      <c r="G1" s="69"/>
      <c r="H1" s="69"/>
      <c r="I1" s="69"/>
    </row>
    <row r="2" s="65" customFormat="1" ht="0.6" customHeight="1" spans="1:9">
      <c r="A2" s="70"/>
      <c r="B2" s="71"/>
      <c r="C2" s="72"/>
      <c r="D2" s="72"/>
      <c r="E2" s="72"/>
      <c r="F2" s="72"/>
      <c r="G2" s="72"/>
      <c r="H2" s="73"/>
      <c r="I2" s="73"/>
    </row>
    <row r="3" s="65" customFormat="1" ht="40" customHeight="1" spans="1:9">
      <c r="A3" s="74" t="s">
        <v>5</v>
      </c>
      <c r="B3" s="75" t="s">
        <v>6</v>
      </c>
      <c r="C3" s="75"/>
      <c r="D3" s="75"/>
      <c r="E3" s="75"/>
      <c r="F3" s="75"/>
      <c r="G3" s="75"/>
      <c r="H3" s="75"/>
      <c r="I3" s="75"/>
    </row>
    <row r="4" s="65" customFormat="1" ht="36" customHeight="1" spans="1:9">
      <c r="A4" s="76" t="s">
        <v>7</v>
      </c>
      <c r="B4" s="77" t="s">
        <v>8</v>
      </c>
      <c r="C4" s="77" t="s">
        <v>9</v>
      </c>
      <c r="D4" s="77" t="s">
        <v>10</v>
      </c>
      <c r="E4" s="77" t="s">
        <v>11</v>
      </c>
      <c r="F4" s="77" t="s">
        <v>12</v>
      </c>
      <c r="G4" s="77" t="s">
        <v>13</v>
      </c>
      <c r="H4" s="78" t="s">
        <v>14</v>
      </c>
      <c r="I4" s="78"/>
    </row>
    <row r="5" s="65" customFormat="1" ht="23.45" customHeight="1" spans="1:9">
      <c r="A5" s="76"/>
      <c r="B5" s="79" t="s">
        <v>15</v>
      </c>
      <c r="C5" s="80">
        <v>2303.06</v>
      </c>
      <c r="D5" s="81">
        <v>2424.54</v>
      </c>
      <c r="E5" s="81">
        <v>2419.24</v>
      </c>
      <c r="F5" s="82">
        <f>E5/D5</f>
        <v>0.99781401832925</v>
      </c>
      <c r="G5" s="83" t="s">
        <v>16</v>
      </c>
      <c r="H5" s="84">
        <f>F5*G5</f>
        <v>9.9781401832925</v>
      </c>
      <c r="I5" s="84"/>
    </row>
    <row r="6" s="65" customFormat="1" ht="32" customHeight="1" spans="1:9">
      <c r="A6" s="76"/>
      <c r="B6" s="79" t="s">
        <v>17</v>
      </c>
      <c r="C6" s="80">
        <v>1816.06</v>
      </c>
      <c r="D6" s="81">
        <v>1813.67</v>
      </c>
      <c r="E6" s="81">
        <v>1808.37</v>
      </c>
      <c r="F6" s="85">
        <f>E6/D6</f>
        <v>0.997077748432736</v>
      </c>
      <c r="G6" s="83"/>
      <c r="H6" s="83"/>
      <c r="I6" s="83"/>
    </row>
    <row r="7" s="65" customFormat="1" ht="32" customHeight="1" spans="1:9">
      <c r="A7" s="76"/>
      <c r="B7" s="79" t="s">
        <v>18</v>
      </c>
      <c r="C7" s="80">
        <v>487</v>
      </c>
      <c r="D7" s="81">
        <v>610.87</v>
      </c>
      <c r="E7" s="81">
        <v>610.87</v>
      </c>
      <c r="F7" s="82">
        <f>E7/D7</f>
        <v>1</v>
      </c>
      <c r="G7" s="83"/>
      <c r="H7" s="83"/>
      <c r="I7" s="83"/>
    </row>
    <row r="8" s="65" customFormat="1" ht="32" customHeight="1" spans="1:9">
      <c r="A8" s="86" t="s">
        <v>19</v>
      </c>
      <c r="B8" s="86" t="s">
        <v>20</v>
      </c>
      <c r="C8" s="86"/>
      <c r="D8" s="86"/>
      <c r="E8" s="86" t="s">
        <v>21</v>
      </c>
      <c r="F8" s="86"/>
      <c r="G8" s="86"/>
      <c r="H8" s="86"/>
      <c r="I8" s="86"/>
    </row>
    <row r="9" s="66" customFormat="1" ht="51" customHeight="1" spans="1:9">
      <c r="A9" s="87"/>
      <c r="B9" s="88" t="s">
        <v>22</v>
      </c>
      <c r="C9" s="88"/>
      <c r="D9" s="88"/>
      <c r="E9" s="88" t="s">
        <v>22</v>
      </c>
      <c r="F9" s="88"/>
      <c r="G9" s="88"/>
      <c r="H9" s="88"/>
      <c r="I9" s="88"/>
    </row>
    <row r="10" s="66" customFormat="1" ht="51" customHeight="1" spans="1:9">
      <c r="A10" s="87"/>
      <c r="B10" s="88" t="s">
        <v>23</v>
      </c>
      <c r="C10" s="88"/>
      <c r="D10" s="88"/>
      <c r="E10" s="88" t="s">
        <v>23</v>
      </c>
      <c r="F10" s="88"/>
      <c r="G10" s="88"/>
      <c r="H10" s="88"/>
      <c r="I10" s="88"/>
    </row>
    <row r="11" s="66" customFormat="1" ht="51" customHeight="1" spans="1:9">
      <c r="A11" s="87"/>
      <c r="B11" s="88" t="s">
        <v>24</v>
      </c>
      <c r="C11" s="88"/>
      <c r="D11" s="88"/>
      <c r="E11" s="88" t="s">
        <v>24</v>
      </c>
      <c r="F11" s="88"/>
      <c r="G11" s="88"/>
      <c r="H11" s="88"/>
      <c r="I11" s="88"/>
    </row>
    <row r="12" s="65" customFormat="1" ht="56.65" customHeight="1" spans="1:9">
      <c r="A12" s="86" t="s">
        <v>25</v>
      </c>
      <c r="B12" s="86" t="s">
        <v>26</v>
      </c>
      <c r="C12" s="86" t="s">
        <v>27</v>
      </c>
      <c r="D12" s="86" t="s">
        <v>28</v>
      </c>
      <c r="E12" s="86" t="s">
        <v>29</v>
      </c>
      <c r="F12" s="86" t="s">
        <v>13</v>
      </c>
      <c r="G12" s="86" t="s">
        <v>14</v>
      </c>
      <c r="H12" s="89" t="s">
        <v>30</v>
      </c>
      <c r="I12" s="108"/>
    </row>
    <row r="13" s="65" customFormat="1" ht="32" customHeight="1" spans="1:10">
      <c r="A13" s="90" t="s">
        <v>31</v>
      </c>
      <c r="B13" s="90" t="s">
        <v>32</v>
      </c>
      <c r="C13" s="91" t="s">
        <v>33</v>
      </c>
      <c r="D13" s="92" t="s">
        <v>34</v>
      </c>
      <c r="E13" s="93">
        <v>0.9971</v>
      </c>
      <c r="F13" s="94">
        <v>2</v>
      </c>
      <c r="G13" s="94">
        <v>2</v>
      </c>
      <c r="H13" s="95"/>
      <c r="I13" s="31"/>
      <c r="J13" s="109"/>
    </row>
    <row r="14" s="65" customFormat="1" ht="28.15" customHeight="1" spans="1:10">
      <c r="A14" s="90"/>
      <c r="B14" s="90"/>
      <c r="C14" s="91" t="s">
        <v>35</v>
      </c>
      <c r="D14" s="96" t="s">
        <v>36</v>
      </c>
      <c r="E14" s="97">
        <v>1</v>
      </c>
      <c r="F14" s="94">
        <v>2</v>
      </c>
      <c r="G14" s="94">
        <v>2</v>
      </c>
      <c r="H14" s="95" t="s">
        <v>37</v>
      </c>
      <c r="I14" s="31"/>
      <c r="J14" s="109"/>
    </row>
    <row r="15" s="65" customFormat="1" ht="28.15" customHeight="1" spans="1:10">
      <c r="A15" s="90"/>
      <c r="B15" s="90"/>
      <c r="C15" s="91" t="s">
        <v>38</v>
      </c>
      <c r="D15" s="96" t="s">
        <v>36</v>
      </c>
      <c r="E15" s="93">
        <v>0.9954</v>
      </c>
      <c r="F15" s="94">
        <v>2</v>
      </c>
      <c r="G15" s="94">
        <v>2</v>
      </c>
      <c r="H15" s="95" t="s">
        <v>37</v>
      </c>
      <c r="I15" s="31"/>
      <c r="J15" s="109"/>
    </row>
    <row r="16" s="65" customFormat="1" ht="28.15" customHeight="1" spans="1:10">
      <c r="A16" s="90"/>
      <c r="B16" s="90"/>
      <c r="C16" s="91" t="s">
        <v>39</v>
      </c>
      <c r="D16" s="96" t="s">
        <v>40</v>
      </c>
      <c r="E16" s="93">
        <v>0.0918</v>
      </c>
      <c r="F16" s="94">
        <v>2</v>
      </c>
      <c r="G16" s="94">
        <v>2</v>
      </c>
      <c r="H16" s="95" t="s">
        <v>37</v>
      </c>
      <c r="I16" s="31"/>
      <c r="J16" s="109"/>
    </row>
    <row r="17" s="65" customFormat="1" ht="28.15" customHeight="1" spans="1:10">
      <c r="A17" s="90"/>
      <c r="B17" s="90" t="s">
        <v>41</v>
      </c>
      <c r="C17" s="91" t="s">
        <v>42</v>
      </c>
      <c r="D17" s="96" t="s">
        <v>43</v>
      </c>
      <c r="E17" s="98" t="s">
        <v>43</v>
      </c>
      <c r="F17" s="94">
        <v>2</v>
      </c>
      <c r="G17" s="94">
        <v>1.8</v>
      </c>
      <c r="H17" s="95" t="s">
        <v>37</v>
      </c>
      <c r="I17" s="31"/>
      <c r="J17" s="109"/>
    </row>
    <row r="18" s="65" customFormat="1" ht="28.15" customHeight="1" spans="1:10">
      <c r="A18" s="90"/>
      <c r="B18" s="90"/>
      <c r="C18" s="91" t="s">
        <v>44</v>
      </c>
      <c r="D18" s="96" t="s">
        <v>45</v>
      </c>
      <c r="E18" s="98" t="s">
        <v>45</v>
      </c>
      <c r="F18" s="94">
        <v>2</v>
      </c>
      <c r="G18" s="94">
        <v>1.8</v>
      </c>
      <c r="H18" s="95" t="s">
        <v>37</v>
      </c>
      <c r="I18" s="31"/>
      <c r="J18" s="109"/>
    </row>
    <row r="19" s="65" customFormat="1" ht="28.15" customHeight="1" spans="1:10">
      <c r="A19" s="90"/>
      <c r="B19" s="90" t="s">
        <v>46</v>
      </c>
      <c r="C19" s="91" t="s">
        <v>47</v>
      </c>
      <c r="D19" s="96" t="s">
        <v>45</v>
      </c>
      <c r="E19" s="98" t="s">
        <v>45</v>
      </c>
      <c r="F19" s="94">
        <v>2</v>
      </c>
      <c r="G19" s="94">
        <v>1.8</v>
      </c>
      <c r="H19" s="95" t="s">
        <v>37</v>
      </c>
      <c r="I19" s="31"/>
      <c r="J19" s="109"/>
    </row>
    <row r="20" s="65" customFormat="1" ht="28.15" customHeight="1" spans="1:10">
      <c r="A20" s="90"/>
      <c r="B20" s="90" t="s">
        <v>48</v>
      </c>
      <c r="C20" s="91" t="s">
        <v>49</v>
      </c>
      <c r="D20" s="96" t="s">
        <v>45</v>
      </c>
      <c r="E20" s="98" t="s">
        <v>45</v>
      </c>
      <c r="F20" s="94">
        <v>2</v>
      </c>
      <c r="G20" s="94">
        <v>1.8</v>
      </c>
      <c r="H20" s="95" t="s">
        <v>37</v>
      </c>
      <c r="I20" s="31"/>
      <c r="J20" s="109"/>
    </row>
    <row r="21" s="65" customFormat="1" ht="28.15" customHeight="1" spans="1:10">
      <c r="A21" s="90"/>
      <c r="B21" s="90" t="s">
        <v>50</v>
      </c>
      <c r="C21" s="91" t="s">
        <v>51</v>
      </c>
      <c r="D21" s="96" t="s">
        <v>36</v>
      </c>
      <c r="E21" s="97">
        <v>1</v>
      </c>
      <c r="F21" s="94">
        <v>2</v>
      </c>
      <c r="G21" s="94">
        <v>2</v>
      </c>
      <c r="H21" s="95" t="s">
        <v>37</v>
      </c>
      <c r="I21" s="31"/>
      <c r="J21" s="109"/>
    </row>
    <row r="22" s="65" customFormat="1" ht="28.15" customHeight="1" spans="1:10">
      <c r="A22" s="90"/>
      <c r="B22" s="90" t="s">
        <v>52</v>
      </c>
      <c r="C22" s="91" t="s">
        <v>53</v>
      </c>
      <c r="D22" s="96" t="s">
        <v>43</v>
      </c>
      <c r="E22" s="98" t="s">
        <v>43</v>
      </c>
      <c r="F22" s="94">
        <v>2</v>
      </c>
      <c r="G22" s="94">
        <v>1.8</v>
      </c>
      <c r="H22" s="95" t="s">
        <v>37</v>
      </c>
      <c r="I22" s="31"/>
      <c r="J22" s="109"/>
    </row>
    <row r="23" s="65" customFormat="1" ht="30.15" customHeight="1" spans="1:10">
      <c r="A23" s="99" t="s">
        <v>54</v>
      </c>
      <c r="B23" s="99" t="s">
        <v>55</v>
      </c>
      <c r="C23" s="91" t="s">
        <v>56</v>
      </c>
      <c r="D23" s="96" t="s">
        <v>57</v>
      </c>
      <c r="E23" s="93">
        <v>0.9714</v>
      </c>
      <c r="F23" s="94">
        <v>2</v>
      </c>
      <c r="G23" s="94">
        <v>2</v>
      </c>
      <c r="H23" s="95" t="s">
        <v>37</v>
      </c>
      <c r="I23" s="31"/>
      <c r="J23" s="109"/>
    </row>
    <row r="24" s="65" customFormat="1" ht="30.15" customHeight="1" spans="1:10">
      <c r="A24" s="100"/>
      <c r="B24" s="100"/>
      <c r="C24" s="91" t="s">
        <v>58</v>
      </c>
      <c r="D24" s="96" t="s">
        <v>57</v>
      </c>
      <c r="E24" s="93">
        <v>0.9761</v>
      </c>
      <c r="F24" s="94">
        <v>2</v>
      </c>
      <c r="G24" s="94">
        <v>2</v>
      </c>
      <c r="H24" s="95" t="s">
        <v>37</v>
      </c>
      <c r="I24" s="31"/>
      <c r="J24" s="109"/>
    </row>
    <row r="25" s="65" customFormat="1" ht="108" customHeight="1" spans="1:10">
      <c r="A25" s="100"/>
      <c r="B25" s="100"/>
      <c r="C25" s="91" t="s">
        <v>59</v>
      </c>
      <c r="D25" s="96" t="s">
        <v>57</v>
      </c>
      <c r="E25" s="97">
        <v>1</v>
      </c>
      <c r="F25" s="94">
        <v>2</v>
      </c>
      <c r="G25" s="94">
        <v>1.94</v>
      </c>
      <c r="H25" s="30" t="s">
        <v>60</v>
      </c>
      <c r="I25" s="31"/>
      <c r="J25" s="109"/>
    </row>
    <row r="26" s="65" customFormat="1" ht="109" customHeight="1" spans="1:14">
      <c r="A26" s="100"/>
      <c r="B26" s="100"/>
      <c r="C26" s="91" t="s">
        <v>61</v>
      </c>
      <c r="D26" s="96" t="s">
        <v>62</v>
      </c>
      <c r="E26" s="93">
        <v>0.9594</v>
      </c>
      <c r="F26" s="94">
        <v>2</v>
      </c>
      <c r="G26" s="94">
        <v>1.5</v>
      </c>
      <c r="H26" s="30" t="s">
        <v>63</v>
      </c>
      <c r="I26" s="31"/>
      <c r="J26" s="109"/>
      <c r="N26" s="110"/>
    </row>
    <row r="27" s="65" customFormat="1" ht="33" customHeight="1" spans="1:10">
      <c r="A27" s="100"/>
      <c r="B27" s="100"/>
      <c r="C27" s="91" t="s">
        <v>64</v>
      </c>
      <c r="D27" s="96" t="s">
        <v>34</v>
      </c>
      <c r="E27" s="97">
        <v>1</v>
      </c>
      <c r="F27" s="94">
        <v>2</v>
      </c>
      <c r="G27" s="94">
        <v>2</v>
      </c>
      <c r="H27" s="95"/>
      <c r="I27" s="31"/>
      <c r="J27" s="109"/>
    </row>
    <row r="28" s="65" customFormat="1" ht="36" customHeight="1" spans="1:10">
      <c r="A28" s="100"/>
      <c r="B28" s="100"/>
      <c r="C28" s="91" t="s">
        <v>65</v>
      </c>
      <c r="D28" s="96" t="s">
        <v>34</v>
      </c>
      <c r="E28" s="97">
        <v>1</v>
      </c>
      <c r="F28" s="94">
        <v>2</v>
      </c>
      <c r="G28" s="94">
        <v>2</v>
      </c>
      <c r="H28" s="95"/>
      <c r="I28" s="31"/>
      <c r="J28" s="109"/>
    </row>
    <row r="29" s="65" customFormat="1" ht="30.15" customHeight="1" spans="1:10">
      <c r="A29" s="100"/>
      <c r="B29" s="100"/>
      <c r="C29" s="91" t="s">
        <v>66</v>
      </c>
      <c r="D29" s="96" t="s">
        <v>57</v>
      </c>
      <c r="E29" s="93">
        <v>0.9112</v>
      </c>
      <c r="F29" s="94">
        <v>2</v>
      </c>
      <c r="G29" s="94">
        <v>2</v>
      </c>
      <c r="H29" s="95" t="s">
        <v>37</v>
      </c>
      <c r="I29" s="31"/>
      <c r="J29" s="109"/>
    </row>
    <row r="30" s="65" customFormat="1" ht="30.15" customHeight="1" spans="1:10">
      <c r="A30" s="100"/>
      <c r="B30" s="100"/>
      <c r="C30" s="91" t="s">
        <v>67</v>
      </c>
      <c r="D30" s="96" t="s">
        <v>34</v>
      </c>
      <c r="E30" s="97">
        <v>0.98</v>
      </c>
      <c r="F30" s="94">
        <v>2</v>
      </c>
      <c r="G30" s="94">
        <v>2</v>
      </c>
      <c r="H30" s="95" t="s">
        <v>37</v>
      </c>
      <c r="I30" s="31"/>
      <c r="J30" s="109"/>
    </row>
    <row r="31" s="65" customFormat="1" ht="30.15" customHeight="1" spans="1:10">
      <c r="A31" s="100"/>
      <c r="B31" s="100"/>
      <c r="C31" s="91" t="s">
        <v>68</v>
      </c>
      <c r="D31" s="96" t="s">
        <v>34</v>
      </c>
      <c r="E31" s="97">
        <v>1</v>
      </c>
      <c r="F31" s="94">
        <v>2</v>
      </c>
      <c r="G31" s="94">
        <v>2</v>
      </c>
      <c r="H31" s="95" t="s">
        <v>37</v>
      </c>
      <c r="I31" s="31"/>
      <c r="J31" s="109"/>
    </row>
    <row r="32" s="65" customFormat="1" ht="30.15" customHeight="1" spans="1:10">
      <c r="A32" s="100"/>
      <c r="B32" s="100"/>
      <c r="C32" s="91" t="s">
        <v>69</v>
      </c>
      <c r="D32" s="96" t="s">
        <v>57</v>
      </c>
      <c r="E32" s="93">
        <v>0.9804</v>
      </c>
      <c r="F32" s="94">
        <v>2</v>
      </c>
      <c r="G32" s="94">
        <v>2</v>
      </c>
      <c r="H32" s="95" t="s">
        <v>37</v>
      </c>
      <c r="I32" s="31"/>
      <c r="J32" s="109"/>
    </row>
    <row r="33" s="65" customFormat="1" ht="30.15" customHeight="1" spans="1:10">
      <c r="A33" s="100"/>
      <c r="B33" s="100"/>
      <c r="C33" s="91" t="s">
        <v>70</v>
      </c>
      <c r="D33" s="96" t="s">
        <v>71</v>
      </c>
      <c r="E33" s="98" t="s">
        <v>71</v>
      </c>
      <c r="F33" s="94">
        <v>2</v>
      </c>
      <c r="G33" s="94">
        <v>1.8</v>
      </c>
      <c r="H33" s="95" t="s">
        <v>37</v>
      </c>
      <c r="I33" s="31"/>
      <c r="J33" s="109"/>
    </row>
    <row r="34" s="65" customFormat="1" ht="30.15" customHeight="1" spans="1:10">
      <c r="A34" s="100"/>
      <c r="B34" s="100"/>
      <c r="C34" s="91" t="s">
        <v>72</v>
      </c>
      <c r="D34" s="96" t="s">
        <v>71</v>
      </c>
      <c r="E34" s="98" t="s">
        <v>71</v>
      </c>
      <c r="F34" s="94">
        <v>2</v>
      </c>
      <c r="G34" s="94">
        <v>1.8</v>
      </c>
      <c r="H34" s="95" t="s">
        <v>37</v>
      </c>
      <c r="I34" s="31"/>
      <c r="J34" s="109"/>
    </row>
    <row r="35" s="65" customFormat="1" ht="30.15" customHeight="1" spans="1:10">
      <c r="A35" s="100"/>
      <c r="B35" s="101"/>
      <c r="C35" s="91" t="s">
        <v>73</v>
      </c>
      <c r="D35" s="96" t="s">
        <v>74</v>
      </c>
      <c r="E35" s="98" t="s">
        <v>74</v>
      </c>
      <c r="F35" s="94">
        <v>2</v>
      </c>
      <c r="G35" s="94">
        <v>1.8</v>
      </c>
      <c r="H35" s="95" t="s">
        <v>37</v>
      </c>
      <c r="I35" s="31"/>
      <c r="J35" s="109"/>
    </row>
    <row r="36" s="65" customFormat="1" ht="101" customHeight="1" spans="1:12">
      <c r="A36" s="100"/>
      <c r="B36" s="99" t="s">
        <v>75</v>
      </c>
      <c r="C36" s="91" t="s">
        <v>76</v>
      </c>
      <c r="D36" s="96" t="s">
        <v>77</v>
      </c>
      <c r="E36" s="93">
        <v>0.6434</v>
      </c>
      <c r="F36" s="94">
        <v>2</v>
      </c>
      <c r="G36" s="94">
        <v>0</v>
      </c>
      <c r="H36" s="30" t="s">
        <v>78</v>
      </c>
      <c r="I36" s="31"/>
      <c r="J36" s="109"/>
      <c r="L36" s="110"/>
    </row>
    <row r="37" s="65" customFormat="1" ht="101" customHeight="1" spans="1:12">
      <c r="A37" s="100"/>
      <c r="B37" s="100"/>
      <c r="C37" s="91" t="s">
        <v>79</v>
      </c>
      <c r="D37" s="96" t="s">
        <v>80</v>
      </c>
      <c r="E37" s="93">
        <v>0.8832</v>
      </c>
      <c r="F37" s="94">
        <v>2</v>
      </c>
      <c r="G37" s="94">
        <v>0</v>
      </c>
      <c r="H37" s="30" t="s">
        <v>81</v>
      </c>
      <c r="I37" s="31"/>
      <c r="J37" s="109"/>
      <c r="L37" s="110"/>
    </row>
    <row r="38" s="65" customFormat="1" ht="30.15" customHeight="1" spans="1:12">
      <c r="A38" s="100"/>
      <c r="B38" s="101"/>
      <c r="C38" s="91" t="s">
        <v>82</v>
      </c>
      <c r="D38" s="96" t="s">
        <v>57</v>
      </c>
      <c r="E38" s="97">
        <v>0.96</v>
      </c>
      <c r="F38" s="94">
        <v>2</v>
      </c>
      <c r="G38" s="94">
        <v>2</v>
      </c>
      <c r="H38" s="95" t="s">
        <v>37</v>
      </c>
      <c r="I38" s="31"/>
      <c r="J38" s="109"/>
      <c r="L38" s="110"/>
    </row>
    <row r="39" s="65" customFormat="1" ht="140" customHeight="1" spans="1:10">
      <c r="A39" s="100"/>
      <c r="B39" s="99" t="s">
        <v>83</v>
      </c>
      <c r="C39" s="91" t="s">
        <v>84</v>
      </c>
      <c r="D39" s="96" t="s">
        <v>85</v>
      </c>
      <c r="E39" s="98" t="s">
        <v>86</v>
      </c>
      <c r="F39" s="94">
        <v>2</v>
      </c>
      <c r="G39" s="94">
        <v>0</v>
      </c>
      <c r="H39" s="30" t="s">
        <v>87</v>
      </c>
      <c r="I39" s="31"/>
      <c r="J39" s="109"/>
    </row>
    <row r="40" s="65" customFormat="1" ht="28.15" customHeight="1" spans="1:10">
      <c r="A40" s="100"/>
      <c r="B40" s="101"/>
      <c r="C40" s="91" t="s">
        <v>88</v>
      </c>
      <c r="D40" s="92" t="s">
        <v>89</v>
      </c>
      <c r="E40" s="98" t="s">
        <v>86</v>
      </c>
      <c r="F40" s="94">
        <v>16</v>
      </c>
      <c r="G40" s="94">
        <v>16</v>
      </c>
      <c r="H40" s="95" t="s">
        <v>37</v>
      </c>
      <c r="I40" s="31"/>
      <c r="J40" s="109"/>
    </row>
    <row r="41" s="65" customFormat="1" ht="104" customHeight="1" spans="1:10">
      <c r="A41" s="100"/>
      <c r="B41" s="90" t="s">
        <v>90</v>
      </c>
      <c r="C41" s="91" t="s">
        <v>91</v>
      </c>
      <c r="D41" s="96" t="s">
        <v>92</v>
      </c>
      <c r="E41" s="97">
        <v>0.95</v>
      </c>
      <c r="F41" s="94">
        <v>10</v>
      </c>
      <c r="G41" s="94">
        <v>9.56</v>
      </c>
      <c r="H41" s="30" t="s">
        <v>93</v>
      </c>
      <c r="I41" s="31"/>
      <c r="J41" s="109"/>
    </row>
    <row r="42" s="65" customFormat="1" ht="28.15" customHeight="1" spans="1:10">
      <c r="A42" s="90" t="s">
        <v>94</v>
      </c>
      <c r="B42" s="90" t="s">
        <v>95</v>
      </c>
      <c r="C42" s="91" t="s">
        <v>96</v>
      </c>
      <c r="D42" s="96" t="s">
        <v>97</v>
      </c>
      <c r="E42" s="98" t="s">
        <v>97</v>
      </c>
      <c r="F42" s="94">
        <v>2</v>
      </c>
      <c r="G42" s="94">
        <v>1.8</v>
      </c>
      <c r="H42" s="95" t="s">
        <v>37</v>
      </c>
      <c r="I42" s="31"/>
      <c r="J42" s="109"/>
    </row>
    <row r="43" s="65" customFormat="1" ht="26" customHeight="1" spans="1:10">
      <c r="A43" s="90"/>
      <c r="B43" s="90"/>
      <c r="C43" s="91" t="s">
        <v>98</v>
      </c>
      <c r="D43" s="96" t="s">
        <v>99</v>
      </c>
      <c r="E43" s="98" t="s">
        <v>99</v>
      </c>
      <c r="F43" s="94">
        <v>2</v>
      </c>
      <c r="G43" s="94">
        <v>1.8</v>
      </c>
      <c r="H43" s="95" t="s">
        <v>37</v>
      </c>
      <c r="I43" s="31"/>
      <c r="J43" s="109"/>
    </row>
    <row r="44" s="65" customFormat="1" ht="26" customHeight="1" spans="1:10">
      <c r="A44" s="90"/>
      <c r="B44" s="90"/>
      <c r="C44" s="91" t="s">
        <v>100</v>
      </c>
      <c r="D44" s="96" t="s">
        <v>34</v>
      </c>
      <c r="E44" s="97">
        <v>0.95</v>
      </c>
      <c r="F44" s="94">
        <v>2</v>
      </c>
      <c r="G44" s="94">
        <v>2</v>
      </c>
      <c r="H44" s="95" t="s">
        <v>37</v>
      </c>
      <c r="I44" s="31"/>
      <c r="J44" s="109"/>
    </row>
    <row r="45" s="65" customFormat="1" ht="26" customHeight="1" spans="1:10">
      <c r="A45" s="90"/>
      <c r="B45" s="90" t="s">
        <v>101</v>
      </c>
      <c r="C45" s="91" t="s">
        <v>102</v>
      </c>
      <c r="D45" s="96" t="s">
        <v>97</v>
      </c>
      <c r="E45" s="98" t="s">
        <v>97</v>
      </c>
      <c r="F45" s="94">
        <v>2</v>
      </c>
      <c r="G45" s="94">
        <v>1.8</v>
      </c>
      <c r="H45" s="95" t="s">
        <v>37</v>
      </c>
      <c r="I45" s="31"/>
      <c r="J45" s="109"/>
    </row>
    <row r="46" s="65" customFormat="1" ht="26" customHeight="1" spans="1:10">
      <c r="A46" s="90"/>
      <c r="B46" s="90" t="s">
        <v>103</v>
      </c>
      <c r="C46" s="91" t="s">
        <v>104</v>
      </c>
      <c r="D46" s="96" t="s">
        <v>97</v>
      </c>
      <c r="E46" s="98" t="s">
        <v>97</v>
      </c>
      <c r="F46" s="94">
        <v>2</v>
      </c>
      <c r="G46" s="94">
        <v>1.8</v>
      </c>
      <c r="H46" s="95" t="s">
        <v>37</v>
      </c>
      <c r="I46" s="31"/>
      <c r="J46" s="109"/>
    </row>
    <row r="47" s="65" customFormat="1" ht="26" customHeight="1" spans="1:10">
      <c r="A47" s="102" t="s">
        <v>105</v>
      </c>
      <c r="B47" s="103"/>
      <c r="C47" s="103"/>
      <c r="D47" s="103"/>
      <c r="E47" s="104"/>
      <c r="F47" s="78">
        <v>100</v>
      </c>
      <c r="G47" s="105">
        <f>SUM(G13:G46)+H5</f>
        <v>90.5781401832925</v>
      </c>
      <c r="H47" s="102"/>
      <c r="I47" s="104"/>
      <c r="J47" s="109"/>
    </row>
    <row r="48" s="65" customFormat="1" ht="26" customHeight="1" spans="1:9">
      <c r="A48" s="106" t="s">
        <v>106</v>
      </c>
      <c r="B48" s="107"/>
      <c r="C48" s="106"/>
      <c r="D48" s="106"/>
      <c r="E48" s="106"/>
      <c r="F48" s="106"/>
      <c r="G48" s="106"/>
      <c r="H48" s="106"/>
      <c r="I48" s="106"/>
    </row>
  </sheetData>
  <mergeCells count="63">
    <mergeCell ref="A1:I1"/>
    <mergeCell ref="B3:I3"/>
    <mergeCell ref="H4:I4"/>
    <mergeCell ref="H5:I5"/>
    <mergeCell ref="H6:I6"/>
    <mergeCell ref="H7:I7"/>
    <mergeCell ref="B8:D8"/>
    <mergeCell ref="E8:I8"/>
    <mergeCell ref="B9:D9"/>
    <mergeCell ref="E9:I9"/>
    <mergeCell ref="B10:D10"/>
    <mergeCell ref="E10:I10"/>
    <mergeCell ref="B11:D11"/>
    <mergeCell ref="E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A47:E47"/>
    <mergeCell ref="H47:I47"/>
    <mergeCell ref="A48:I48"/>
    <mergeCell ref="A4:A7"/>
    <mergeCell ref="A8:A11"/>
    <mergeCell ref="A13:A22"/>
    <mergeCell ref="A23:A41"/>
    <mergeCell ref="A42:A46"/>
    <mergeCell ref="B13:B16"/>
    <mergeCell ref="B17:B18"/>
    <mergeCell ref="B23:B35"/>
    <mergeCell ref="B36:B38"/>
    <mergeCell ref="B39:B40"/>
    <mergeCell ref="B42:B44"/>
  </mergeCells>
  <printOptions horizontalCentered="1"/>
  <pageMargins left="0.554861111111111" right="0.554861111111111" top="0.984027777777778" bottom="0.590277777777778" header="0.5" footer="0.5"/>
  <pageSetup paperSize="9" scale="5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workbookViewId="0">
      <selection activeCell="G14" sqref="G14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3.625" customWidth="1"/>
    <col min="5" max="5" width="13.1083333333333" customWidth="1"/>
    <col min="6" max="6" width="14.5" customWidth="1"/>
    <col min="7" max="7" width="13.2333333333333" customWidth="1"/>
    <col min="8" max="8" width="13.5" customWidth="1"/>
    <col min="9" max="9" width="12.875" customWidth="1"/>
    <col min="10" max="10" width="4.28333333333333" customWidth="1"/>
    <col min="11" max="11" width="18.175" customWidth="1"/>
  </cols>
  <sheetData>
    <row r="1" s="50" customFormat="1" ht="56.65" customHeight="1" spans="1:11">
      <c r="A1" s="52" t="s">
        <v>107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="51" customFormat="1" ht="19.15" customHeight="1" spans="1:11">
      <c r="A2" s="53" t="s">
        <v>108</v>
      </c>
      <c r="B2" s="53" t="s">
        <v>109</v>
      </c>
      <c r="C2" s="53"/>
      <c r="D2" s="53"/>
      <c r="E2" s="53"/>
      <c r="F2" s="53"/>
      <c r="G2" s="53"/>
      <c r="H2" s="53"/>
      <c r="I2" s="53"/>
      <c r="J2" s="53"/>
      <c r="K2" s="53"/>
    </row>
    <row r="3" customFormat="1" ht="21" customHeight="1" spans="1:11">
      <c r="A3" s="53" t="s">
        <v>110</v>
      </c>
      <c r="B3" s="5" t="s">
        <v>111</v>
      </c>
      <c r="C3" s="5"/>
      <c r="D3" s="5"/>
      <c r="E3" s="53" t="s">
        <v>112</v>
      </c>
      <c r="F3" s="53" t="s">
        <v>6</v>
      </c>
      <c r="G3" s="53"/>
      <c r="H3" s="53"/>
      <c r="I3" s="53"/>
      <c r="J3" s="53"/>
      <c r="K3" s="53"/>
    </row>
    <row r="4" customFormat="1" ht="21" customHeight="1" spans="1:11">
      <c r="A4" s="53" t="s">
        <v>113</v>
      </c>
      <c r="B4" s="53"/>
      <c r="C4" s="53"/>
      <c r="D4" s="53"/>
      <c r="E4" s="53"/>
      <c r="F4" s="53"/>
      <c r="G4" s="53"/>
      <c r="H4" s="53"/>
      <c r="I4" s="53"/>
      <c r="J4" s="53"/>
      <c r="K4" s="53"/>
    </row>
    <row r="5" customFormat="1" ht="36" customHeight="1" spans="1:11">
      <c r="A5" s="53"/>
      <c r="B5" s="53"/>
      <c r="C5" s="14" t="s">
        <v>114</v>
      </c>
      <c r="D5" s="53" t="s">
        <v>10</v>
      </c>
      <c r="E5" s="53"/>
      <c r="F5" s="53" t="s">
        <v>115</v>
      </c>
      <c r="G5" s="53"/>
      <c r="H5" s="53" t="s">
        <v>116</v>
      </c>
      <c r="I5" s="53" t="s">
        <v>13</v>
      </c>
      <c r="J5" s="53"/>
      <c r="K5" s="53" t="s">
        <v>14</v>
      </c>
    </row>
    <row r="6" customFormat="1" ht="27" customHeight="1" spans="1:11">
      <c r="A6" s="53" t="s">
        <v>117</v>
      </c>
      <c r="B6" s="53"/>
      <c r="C6" s="54">
        <v>43</v>
      </c>
      <c r="D6" s="54">
        <v>43</v>
      </c>
      <c r="E6" s="54"/>
      <c r="F6" s="54">
        <v>43</v>
      </c>
      <c r="G6" s="54"/>
      <c r="H6" s="55">
        <f>F6/D6</f>
        <v>1</v>
      </c>
      <c r="I6" s="53" t="s">
        <v>16</v>
      </c>
      <c r="J6" s="53"/>
      <c r="K6" s="53" t="s">
        <v>16</v>
      </c>
    </row>
    <row r="7" customFormat="1" ht="27" customHeight="1" spans="1:11">
      <c r="A7" s="53" t="s">
        <v>118</v>
      </c>
      <c r="B7" s="53"/>
      <c r="C7" s="54">
        <v>43</v>
      </c>
      <c r="D7" s="54">
        <v>43</v>
      </c>
      <c r="E7" s="54"/>
      <c r="F7" s="54">
        <f>D7</f>
        <v>43</v>
      </c>
      <c r="G7" s="54"/>
      <c r="H7" s="55">
        <f>F7/D7</f>
        <v>1</v>
      </c>
      <c r="I7" s="53"/>
      <c r="J7" s="53"/>
      <c r="K7" s="53"/>
    </row>
    <row r="8" customFormat="1" ht="27" customHeight="1" spans="1:11">
      <c r="A8" s="53" t="s">
        <v>119</v>
      </c>
      <c r="B8" s="53"/>
      <c r="C8" s="53" t="s">
        <v>37</v>
      </c>
      <c r="D8" s="53" t="s">
        <v>37</v>
      </c>
      <c r="E8" s="53"/>
      <c r="F8" s="53" t="s">
        <v>37</v>
      </c>
      <c r="G8" s="53"/>
      <c r="H8" s="53"/>
      <c r="I8" s="53"/>
      <c r="J8" s="53"/>
      <c r="K8" s="53"/>
    </row>
    <row r="9" customFormat="1" ht="1.9" hidden="1" customHeight="1" spans="1:12">
      <c r="A9" s="53"/>
      <c r="B9" s="53"/>
      <c r="C9" s="56"/>
      <c r="D9" s="56"/>
      <c r="E9" s="56"/>
      <c r="F9" s="56"/>
      <c r="G9" s="53"/>
      <c r="H9" s="53"/>
      <c r="I9" s="53"/>
      <c r="J9" s="53"/>
      <c r="K9" s="56"/>
      <c r="L9" s="62"/>
    </row>
    <row r="10" customFormat="1" ht="24" customHeight="1" spans="1:11">
      <c r="A10" s="57" t="s">
        <v>120</v>
      </c>
      <c r="B10" s="57" t="s">
        <v>20</v>
      </c>
      <c r="C10" s="57"/>
      <c r="D10" s="57"/>
      <c r="E10" s="57"/>
      <c r="F10" s="57" t="s">
        <v>121</v>
      </c>
      <c r="G10" s="57"/>
      <c r="H10" s="57"/>
      <c r="I10" s="57"/>
      <c r="J10" s="57"/>
      <c r="K10" s="57"/>
    </row>
    <row r="11" customFormat="1" ht="98.45" customHeight="1" spans="1:11">
      <c r="A11" s="57"/>
      <c r="B11" s="58" t="s">
        <v>122</v>
      </c>
      <c r="C11" s="58"/>
      <c r="D11" s="58"/>
      <c r="E11" s="58"/>
      <c r="F11" s="58" t="s">
        <v>122</v>
      </c>
      <c r="G11" s="58"/>
      <c r="H11" s="58"/>
      <c r="I11" s="58"/>
      <c r="J11" s="58"/>
      <c r="K11" s="58"/>
    </row>
    <row r="12" customFormat="1" ht="24" customHeight="1" spans="1:11">
      <c r="A12" s="9" t="s">
        <v>25</v>
      </c>
      <c r="B12" s="9" t="s">
        <v>26</v>
      </c>
      <c r="C12" s="9"/>
      <c r="D12" s="9" t="s">
        <v>27</v>
      </c>
      <c r="E12" s="9"/>
      <c r="F12" s="9" t="s">
        <v>28</v>
      </c>
      <c r="G12" s="9" t="s">
        <v>29</v>
      </c>
      <c r="H12" s="9" t="s">
        <v>123</v>
      </c>
      <c r="I12" s="9" t="s">
        <v>124</v>
      </c>
      <c r="J12" s="9" t="s">
        <v>125</v>
      </c>
      <c r="K12" s="9"/>
    </row>
    <row r="13" customFormat="1" ht="35" customHeight="1" spans="1:11">
      <c r="A13" s="17" t="s">
        <v>126</v>
      </c>
      <c r="B13" s="12" t="s">
        <v>127</v>
      </c>
      <c r="C13" s="12"/>
      <c r="D13" s="13" t="s">
        <v>128</v>
      </c>
      <c r="E13" s="13"/>
      <c r="F13" s="6" t="s">
        <v>74</v>
      </c>
      <c r="G13" s="6" t="s">
        <v>74</v>
      </c>
      <c r="H13" s="20">
        <v>6</v>
      </c>
      <c r="I13" s="20">
        <v>5.4</v>
      </c>
      <c r="J13" s="13" t="s">
        <v>37</v>
      </c>
      <c r="K13" s="13"/>
    </row>
    <row r="14" customFormat="1" ht="35" customHeight="1" spans="1:11">
      <c r="A14" s="21"/>
      <c r="B14" s="18" t="s">
        <v>129</v>
      </c>
      <c r="C14" s="19"/>
      <c r="D14" s="13" t="s">
        <v>130</v>
      </c>
      <c r="E14" s="13"/>
      <c r="F14" s="6" t="s">
        <v>131</v>
      </c>
      <c r="G14" s="6" t="s">
        <v>131</v>
      </c>
      <c r="H14" s="20">
        <v>6</v>
      </c>
      <c r="I14" s="20">
        <v>5.4</v>
      </c>
      <c r="J14" s="13" t="s">
        <v>37</v>
      </c>
      <c r="K14" s="13"/>
    </row>
    <row r="15" customFormat="1" ht="35" customHeight="1" spans="1:11">
      <c r="A15" s="22"/>
      <c r="B15" s="18" t="s">
        <v>132</v>
      </c>
      <c r="C15" s="19"/>
      <c r="D15" s="13" t="s">
        <v>133</v>
      </c>
      <c r="E15" s="13"/>
      <c r="F15" s="6" t="s">
        <v>74</v>
      </c>
      <c r="G15" s="6" t="s">
        <v>74</v>
      </c>
      <c r="H15" s="20">
        <v>8</v>
      </c>
      <c r="I15" s="20">
        <v>7.2</v>
      </c>
      <c r="J15" s="13" t="s">
        <v>37</v>
      </c>
      <c r="K15" s="13"/>
    </row>
    <row r="16" customFormat="1" ht="35" customHeight="1" spans="1:11">
      <c r="A16" s="17" t="s">
        <v>134</v>
      </c>
      <c r="B16" s="12" t="s">
        <v>135</v>
      </c>
      <c r="C16" s="12"/>
      <c r="D16" s="13" t="s">
        <v>136</v>
      </c>
      <c r="E16" s="13"/>
      <c r="F16" s="6" t="s">
        <v>137</v>
      </c>
      <c r="G16" s="6" t="s">
        <v>138</v>
      </c>
      <c r="H16" s="20">
        <v>8</v>
      </c>
      <c r="I16" s="20">
        <v>8</v>
      </c>
      <c r="J16" s="13" t="s">
        <v>37</v>
      </c>
      <c r="K16" s="13"/>
    </row>
    <row r="17" customFormat="1" ht="35" customHeight="1" spans="1:11">
      <c r="A17" s="21"/>
      <c r="B17" s="12"/>
      <c r="C17" s="12"/>
      <c r="D17" s="13" t="s">
        <v>139</v>
      </c>
      <c r="E17" s="13"/>
      <c r="F17" s="6" t="s">
        <v>34</v>
      </c>
      <c r="G17" s="59">
        <v>1</v>
      </c>
      <c r="H17" s="20">
        <v>8</v>
      </c>
      <c r="I17" s="20">
        <v>8</v>
      </c>
      <c r="J17" s="13" t="s">
        <v>37</v>
      </c>
      <c r="K17" s="13"/>
    </row>
    <row r="18" customFormat="1" ht="35" customHeight="1" spans="1:11">
      <c r="A18" s="21"/>
      <c r="B18" s="36" t="s">
        <v>140</v>
      </c>
      <c r="C18" s="37"/>
      <c r="D18" s="13" t="s">
        <v>141</v>
      </c>
      <c r="E18" s="13"/>
      <c r="F18" s="6" t="s">
        <v>34</v>
      </c>
      <c r="G18" s="59">
        <v>0.95</v>
      </c>
      <c r="H18" s="20">
        <v>8</v>
      </c>
      <c r="I18" s="20">
        <v>8</v>
      </c>
      <c r="J18" s="13" t="s">
        <v>37</v>
      </c>
      <c r="K18" s="13"/>
    </row>
    <row r="19" customFormat="1" ht="35" customHeight="1" spans="1:11">
      <c r="A19" s="21"/>
      <c r="B19" s="40"/>
      <c r="C19" s="41"/>
      <c r="D19" s="13" t="s">
        <v>142</v>
      </c>
      <c r="E19" s="13"/>
      <c r="F19" s="6" t="s">
        <v>34</v>
      </c>
      <c r="G19" s="59">
        <v>0.95</v>
      </c>
      <c r="H19" s="20">
        <v>8</v>
      </c>
      <c r="I19" s="20">
        <v>8</v>
      </c>
      <c r="J19" s="13" t="s">
        <v>37</v>
      </c>
      <c r="K19" s="13"/>
    </row>
    <row r="20" customFormat="1" ht="35" customHeight="1" spans="1:11">
      <c r="A20" s="22"/>
      <c r="B20" s="18" t="s">
        <v>143</v>
      </c>
      <c r="C20" s="19"/>
      <c r="D20" s="13" t="s">
        <v>144</v>
      </c>
      <c r="E20" s="13"/>
      <c r="F20" s="6" t="s">
        <v>71</v>
      </c>
      <c r="G20" s="6" t="s">
        <v>71</v>
      </c>
      <c r="H20" s="20">
        <v>8</v>
      </c>
      <c r="I20" s="20">
        <v>7.2</v>
      </c>
      <c r="J20" s="13" t="s">
        <v>37</v>
      </c>
      <c r="K20" s="13"/>
    </row>
    <row r="21" customFormat="1" ht="35" customHeight="1" spans="1:11">
      <c r="A21" s="17" t="s">
        <v>145</v>
      </c>
      <c r="B21" s="18" t="s">
        <v>146</v>
      </c>
      <c r="C21" s="19"/>
      <c r="D21" s="13" t="s">
        <v>147</v>
      </c>
      <c r="E21" s="13"/>
      <c r="F21" s="6" t="s">
        <v>148</v>
      </c>
      <c r="G21" s="6" t="s">
        <v>148</v>
      </c>
      <c r="H21" s="20">
        <v>6</v>
      </c>
      <c r="I21" s="20">
        <v>5.4</v>
      </c>
      <c r="J21" s="13" t="s">
        <v>37</v>
      </c>
      <c r="K21" s="13"/>
    </row>
    <row r="22" customFormat="1" ht="35" customHeight="1" spans="1:11">
      <c r="A22" s="21"/>
      <c r="B22" s="18" t="s">
        <v>149</v>
      </c>
      <c r="C22" s="19"/>
      <c r="D22" s="13" t="s">
        <v>150</v>
      </c>
      <c r="E22" s="13"/>
      <c r="F22" s="6" t="s">
        <v>151</v>
      </c>
      <c r="G22" s="6" t="s">
        <v>151</v>
      </c>
      <c r="H22" s="20">
        <v>6</v>
      </c>
      <c r="I22" s="20">
        <v>5.4</v>
      </c>
      <c r="J22" s="63"/>
      <c r="K22" s="64"/>
    </row>
    <row r="23" customFormat="1" ht="35" customHeight="1" spans="1:11">
      <c r="A23" s="22"/>
      <c r="B23" s="18" t="s">
        <v>152</v>
      </c>
      <c r="C23" s="19"/>
      <c r="D23" s="13" t="s">
        <v>153</v>
      </c>
      <c r="E23" s="13"/>
      <c r="F23" s="6" t="s">
        <v>154</v>
      </c>
      <c r="G23" s="6" t="s">
        <v>154</v>
      </c>
      <c r="H23" s="20">
        <v>8</v>
      </c>
      <c r="I23" s="20">
        <v>7.2</v>
      </c>
      <c r="J23" s="63"/>
      <c r="K23" s="64"/>
    </row>
    <row r="24" customFormat="1" ht="35" customHeight="1" spans="1:11">
      <c r="A24" s="25" t="s">
        <v>155</v>
      </c>
      <c r="B24" s="18" t="s">
        <v>156</v>
      </c>
      <c r="C24" s="19"/>
      <c r="D24" s="13" t="s">
        <v>157</v>
      </c>
      <c r="E24" s="13"/>
      <c r="F24" s="6" t="s">
        <v>57</v>
      </c>
      <c r="G24" s="59">
        <v>0.95</v>
      </c>
      <c r="H24" s="20">
        <v>10</v>
      </c>
      <c r="I24" s="20">
        <v>10</v>
      </c>
      <c r="J24" s="63"/>
      <c r="K24" s="64"/>
    </row>
    <row r="25" customFormat="1" ht="35" customHeight="1" spans="1:11">
      <c r="A25" s="25" t="s">
        <v>158</v>
      </c>
      <c r="B25" s="25"/>
      <c r="C25" s="25"/>
      <c r="D25" s="25"/>
      <c r="E25" s="25"/>
      <c r="F25" s="25"/>
      <c r="G25" s="25"/>
      <c r="H25" s="11">
        <f>SUM(H13:H24)+I6</f>
        <v>100</v>
      </c>
      <c r="I25" s="11">
        <f>SUM(I13:I24)+K6</f>
        <v>95.2</v>
      </c>
      <c r="J25" s="11"/>
      <c r="K25" s="11"/>
    </row>
    <row r="26" customFormat="1" ht="35" customHeight="1" spans="1:11">
      <c r="A26" s="60" t="s">
        <v>159</v>
      </c>
      <c r="B26" s="61" t="s">
        <v>160</v>
      </c>
      <c r="C26" s="61"/>
      <c r="D26" s="61"/>
      <c r="E26" s="61"/>
      <c r="F26" s="61"/>
      <c r="G26" s="61"/>
      <c r="H26" s="61"/>
      <c r="I26" s="61"/>
      <c r="J26" s="61"/>
      <c r="K26" s="61"/>
    </row>
    <row r="27" ht="30" customHeight="1"/>
    <row r="28" ht="30" customHeight="1"/>
  </sheetData>
  <mergeCells count="70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B20:C20"/>
    <mergeCell ref="D20:E20"/>
    <mergeCell ref="J20:K20"/>
    <mergeCell ref="B21:C21"/>
    <mergeCell ref="D21:E21"/>
    <mergeCell ref="J21:K21"/>
    <mergeCell ref="B22:C22"/>
    <mergeCell ref="D22:E22"/>
    <mergeCell ref="J22:K22"/>
    <mergeCell ref="B23:C23"/>
    <mergeCell ref="D23:E23"/>
    <mergeCell ref="J23:K23"/>
    <mergeCell ref="B24:C24"/>
    <mergeCell ref="D24:E24"/>
    <mergeCell ref="J24:K24"/>
    <mergeCell ref="A25:G25"/>
    <mergeCell ref="J25:K25"/>
    <mergeCell ref="B26:K26"/>
    <mergeCell ref="A10:A11"/>
    <mergeCell ref="A13:A15"/>
    <mergeCell ref="A16:A20"/>
    <mergeCell ref="A21:A23"/>
    <mergeCell ref="B16:C17"/>
    <mergeCell ref="B18:C19"/>
  </mergeCells>
  <printOptions horizontalCentered="1"/>
  <pageMargins left="0.357638888888889" right="0.357638888888889" top="0.802777777777778" bottom="0.60625" header="0.5" footer="0.5"/>
  <pageSetup paperSize="9" scale="72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topLeftCell="A28" workbookViewId="0">
      <selection activeCell="L39" sqref="L39"/>
    </sheetView>
  </sheetViews>
  <sheetFormatPr defaultColWidth="9" defaultRowHeight="13.5"/>
  <cols>
    <col min="1" max="1" width="13.375" style="3" customWidth="1"/>
    <col min="2" max="2" width="7.375" style="3" customWidth="1"/>
    <col min="3" max="3" width="14.875" style="3" customWidth="1"/>
    <col min="4" max="4" width="16.7583333333333" style="3" customWidth="1"/>
    <col min="5" max="5" width="11.5416666666667" style="3" customWidth="1"/>
    <col min="6" max="6" width="14.5" style="3" customWidth="1"/>
    <col min="7" max="7" width="14.1416666666667" style="3" customWidth="1"/>
    <col min="8" max="8" width="13.5" style="3" customWidth="1"/>
    <col min="9" max="9" width="13.5083333333333" style="3" customWidth="1"/>
    <col min="10" max="10" width="3.76666666666667" style="3" customWidth="1"/>
    <col min="11" max="11" width="24.4166666666667" style="3" customWidth="1"/>
    <col min="12" max="16384" width="9" style="3"/>
  </cols>
  <sheetData>
    <row r="1" s="1" customFormat="1" ht="56.65" customHeight="1" spans="1:11">
      <c r="A1" s="4" t="s">
        <v>161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34" customFormat="1" ht="19.15" customHeight="1" spans="1:11">
      <c r="A2" s="5" t="s">
        <v>108</v>
      </c>
      <c r="B2" s="5" t="s">
        <v>162</v>
      </c>
      <c r="C2" s="5"/>
      <c r="D2" s="5"/>
      <c r="E2" s="5"/>
      <c r="F2" s="5"/>
      <c r="G2" s="5"/>
      <c r="H2" s="5"/>
      <c r="I2" s="5"/>
      <c r="J2" s="5"/>
      <c r="K2" s="5"/>
    </row>
    <row r="3" s="35" customFormat="1" ht="21" customHeight="1" spans="1:11">
      <c r="A3" s="5" t="s">
        <v>110</v>
      </c>
      <c r="B3" s="5" t="s">
        <v>111</v>
      </c>
      <c r="C3" s="5"/>
      <c r="D3" s="5"/>
      <c r="E3" s="5" t="s">
        <v>112</v>
      </c>
      <c r="F3" s="5" t="s">
        <v>6</v>
      </c>
      <c r="G3" s="5"/>
      <c r="H3" s="5"/>
      <c r="I3" s="5"/>
      <c r="J3" s="5"/>
      <c r="K3" s="5"/>
    </row>
    <row r="4" s="35" customFormat="1" ht="21" customHeight="1" spans="1:11">
      <c r="A4" s="5" t="s">
        <v>113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="35" customFormat="1" ht="38" customHeight="1" spans="1:11">
      <c r="A5" s="5"/>
      <c r="B5" s="5"/>
      <c r="C5" s="6" t="s">
        <v>114</v>
      </c>
      <c r="D5" s="5" t="s">
        <v>10</v>
      </c>
      <c r="E5" s="5"/>
      <c r="F5" s="5" t="s">
        <v>115</v>
      </c>
      <c r="G5" s="5"/>
      <c r="H5" s="5" t="s">
        <v>116</v>
      </c>
      <c r="I5" s="5" t="s">
        <v>13</v>
      </c>
      <c r="J5" s="5"/>
      <c r="K5" s="5" t="s">
        <v>14</v>
      </c>
    </row>
    <row r="6" s="35" customFormat="1" ht="27" customHeight="1" spans="1:11">
      <c r="A6" s="5" t="s">
        <v>117</v>
      </c>
      <c r="B6" s="5"/>
      <c r="C6" s="7">
        <v>125</v>
      </c>
      <c r="D6" s="7">
        <v>175</v>
      </c>
      <c r="E6" s="7"/>
      <c r="F6" s="7">
        <v>175</v>
      </c>
      <c r="G6" s="7"/>
      <c r="H6" s="5">
        <v>100</v>
      </c>
      <c r="I6" s="5" t="s">
        <v>16</v>
      </c>
      <c r="J6" s="5"/>
      <c r="K6" s="5" t="s">
        <v>16</v>
      </c>
    </row>
    <row r="7" s="35" customFormat="1" ht="27" customHeight="1" spans="1:11">
      <c r="A7" s="5" t="s">
        <v>118</v>
      </c>
      <c r="B7" s="5"/>
      <c r="C7" s="7">
        <v>125</v>
      </c>
      <c r="D7" s="7">
        <v>175</v>
      </c>
      <c r="E7" s="7"/>
      <c r="F7" s="7">
        <v>175</v>
      </c>
      <c r="G7" s="7"/>
      <c r="H7" s="5">
        <v>100</v>
      </c>
      <c r="I7" s="5"/>
      <c r="J7" s="5"/>
      <c r="K7" s="5"/>
    </row>
    <row r="8" s="35" customFormat="1" ht="27" customHeight="1" spans="1:11">
      <c r="A8" s="5" t="s">
        <v>119</v>
      </c>
      <c r="B8" s="5"/>
      <c r="C8" s="5" t="s">
        <v>37</v>
      </c>
      <c r="D8" s="5" t="s">
        <v>37</v>
      </c>
      <c r="E8" s="5"/>
      <c r="F8" s="5" t="s">
        <v>37</v>
      </c>
      <c r="G8" s="5"/>
      <c r="H8" s="5"/>
      <c r="I8" s="5"/>
      <c r="J8" s="5"/>
      <c r="K8" s="5"/>
    </row>
    <row r="9" s="35" customFormat="1" ht="1.9" hidden="1" customHeight="1" spans="1:12">
      <c r="A9" s="5"/>
      <c r="B9" s="5"/>
      <c r="C9" s="8"/>
      <c r="D9" s="8"/>
      <c r="E9" s="8"/>
      <c r="F9" s="8"/>
      <c r="G9" s="5"/>
      <c r="H9" s="5"/>
      <c r="I9" s="5"/>
      <c r="J9" s="5"/>
      <c r="K9" s="8"/>
      <c r="L9" s="46"/>
    </row>
    <row r="10" s="35" customFormat="1" ht="24" customHeight="1" spans="1:11">
      <c r="A10" s="9" t="s">
        <v>120</v>
      </c>
      <c r="B10" s="9" t="s">
        <v>20</v>
      </c>
      <c r="C10" s="9"/>
      <c r="D10" s="9"/>
      <c r="E10" s="9"/>
      <c r="F10" s="9" t="s">
        <v>121</v>
      </c>
      <c r="G10" s="9"/>
      <c r="H10" s="9"/>
      <c r="I10" s="9"/>
      <c r="J10" s="9"/>
      <c r="K10" s="9"/>
    </row>
    <row r="11" s="35" customFormat="1" ht="76" customHeight="1" spans="1:11">
      <c r="A11" s="9"/>
      <c r="B11" s="10" t="s">
        <v>122</v>
      </c>
      <c r="C11" s="10"/>
      <c r="D11" s="10"/>
      <c r="E11" s="10"/>
      <c r="F11" s="10" t="s">
        <v>122</v>
      </c>
      <c r="G11" s="10"/>
      <c r="H11" s="10"/>
      <c r="I11" s="10"/>
      <c r="J11" s="10"/>
      <c r="K11" s="10"/>
    </row>
    <row r="12" s="35" customFormat="1" ht="24" customHeight="1" spans="1:11">
      <c r="A12" s="9" t="s">
        <v>25</v>
      </c>
      <c r="B12" s="9" t="s">
        <v>26</v>
      </c>
      <c r="C12" s="9"/>
      <c r="D12" s="9" t="s">
        <v>27</v>
      </c>
      <c r="E12" s="9"/>
      <c r="F12" s="9" t="s">
        <v>28</v>
      </c>
      <c r="G12" s="9" t="s">
        <v>29</v>
      </c>
      <c r="H12" s="9" t="s">
        <v>123</v>
      </c>
      <c r="I12" s="9" t="s">
        <v>124</v>
      </c>
      <c r="J12" s="9" t="s">
        <v>125</v>
      </c>
      <c r="K12" s="9"/>
    </row>
    <row r="13" s="35" customFormat="1" ht="27" customHeight="1" spans="1:11">
      <c r="A13" s="17" t="s">
        <v>126</v>
      </c>
      <c r="B13" s="12" t="s">
        <v>127</v>
      </c>
      <c r="C13" s="12"/>
      <c r="D13" s="13" t="s">
        <v>128</v>
      </c>
      <c r="E13" s="13"/>
      <c r="F13" s="14" t="s">
        <v>74</v>
      </c>
      <c r="G13" s="14" t="s">
        <v>74</v>
      </c>
      <c r="H13" s="16">
        <v>6</v>
      </c>
      <c r="I13" s="16">
        <v>5.4</v>
      </c>
      <c r="J13" s="13" t="s">
        <v>37</v>
      </c>
      <c r="K13" s="13"/>
    </row>
    <row r="14" s="35" customFormat="1" ht="27" customHeight="1" spans="1:11">
      <c r="A14" s="21"/>
      <c r="B14" s="18" t="s">
        <v>129</v>
      </c>
      <c r="C14" s="19"/>
      <c r="D14" s="13" t="s">
        <v>130</v>
      </c>
      <c r="E14" s="13"/>
      <c r="F14" s="14" t="s">
        <v>131</v>
      </c>
      <c r="G14" s="14" t="s">
        <v>131</v>
      </c>
      <c r="H14" s="16">
        <v>6</v>
      </c>
      <c r="I14" s="16">
        <v>5.4</v>
      </c>
      <c r="J14" s="13" t="s">
        <v>37</v>
      </c>
      <c r="K14" s="13"/>
    </row>
    <row r="15" s="35" customFormat="1" ht="27" customHeight="1" spans="1:11">
      <c r="A15" s="22"/>
      <c r="B15" s="18" t="s">
        <v>132</v>
      </c>
      <c r="C15" s="19"/>
      <c r="D15" s="13" t="s">
        <v>133</v>
      </c>
      <c r="E15" s="13"/>
      <c r="F15" s="14" t="s">
        <v>74</v>
      </c>
      <c r="G15" s="14" t="s">
        <v>74</v>
      </c>
      <c r="H15" s="16">
        <v>8</v>
      </c>
      <c r="I15" s="16">
        <v>7.2</v>
      </c>
      <c r="J15" s="13" t="s">
        <v>37</v>
      </c>
      <c r="K15" s="13"/>
    </row>
    <row r="16" s="35" customFormat="1" ht="28" customHeight="1" spans="1:11">
      <c r="A16" s="17" t="s">
        <v>134</v>
      </c>
      <c r="B16" s="36" t="s">
        <v>135</v>
      </c>
      <c r="C16" s="37"/>
      <c r="D16" s="13" t="s">
        <v>163</v>
      </c>
      <c r="E16" s="13"/>
      <c r="F16" s="14" t="s">
        <v>164</v>
      </c>
      <c r="G16" s="14" t="s">
        <v>165</v>
      </c>
      <c r="H16" s="16">
        <v>2</v>
      </c>
      <c r="I16" s="16">
        <v>2</v>
      </c>
      <c r="J16" s="13"/>
      <c r="K16" s="13"/>
    </row>
    <row r="17" s="35" customFormat="1" ht="77" customHeight="1" spans="1:11">
      <c r="A17" s="21"/>
      <c r="B17" s="38"/>
      <c r="C17" s="39"/>
      <c r="D17" s="13" t="s">
        <v>166</v>
      </c>
      <c r="E17" s="13"/>
      <c r="F17" s="14" t="s">
        <v>62</v>
      </c>
      <c r="G17" s="15">
        <v>0.95</v>
      </c>
      <c r="H17" s="16">
        <v>2</v>
      </c>
      <c r="I17" s="16">
        <v>1.56</v>
      </c>
      <c r="J17" s="47" t="s">
        <v>167</v>
      </c>
      <c r="K17" s="24"/>
    </row>
    <row r="18" s="35" customFormat="1" ht="27" customHeight="1" spans="1:11">
      <c r="A18" s="21"/>
      <c r="B18" s="38"/>
      <c r="C18" s="39"/>
      <c r="D18" s="13" t="s">
        <v>168</v>
      </c>
      <c r="E18" s="13"/>
      <c r="F18" s="14" t="s">
        <v>169</v>
      </c>
      <c r="G18" s="14" t="s">
        <v>170</v>
      </c>
      <c r="H18" s="16">
        <v>2</v>
      </c>
      <c r="I18" s="16">
        <v>2</v>
      </c>
      <c r="J18" s="13" t="s">
        <v>37</v>
      </c>
      <c r="K18" s="13"/>
    </row>
    <row r="19" s="35" customFormat="1" ht="27" customHeight="1" spans="1:11">
      <c r="A19" s="21"/>
      <c r="B19" s="38"/>
      <c r="C19" s="39"/>
      <c r="D19" s="13" t="s">
        <v>171</v>
      </c>
      <c r="E19" s="13"/>
      <c r="F19" s="14" t="s">
        <v>172</v>
      </c>
      <c r="G19" s="14" t="s">
        <v>173</v>
      </c>
      <c r="H19" s="16">
        <v>2</v>
      </c>
      <c r="I19" s="16">
        <v>2</v>
      </c>
      <c r="J19" s="13" t="s">
        <v>37</v>
      </c>
      <c r="K19" s="13"/>
    </row>
    <row r="20" s="35" customFormat="1" ht="27" customHeight="1" spans="1:11">
      <c r="A20" s="21"/>
      <c r="B20" s="40"/>
      <c r="C20" s="41"/>
      <c r="D20" s="13" t="s">
        <v>174</v>
      </c>
      <c r="E20" s="13"/>
      <c r="F20" s="14" t="s">
        <v>34</v>
      </c>
      <c r="G20" s="15">
        <v>1</v>
      </c>
      <c r="H20" s="16">
        <v>2</v>
      </c>
      <c r="I20" s="16">
        <v>2</v>
      </c>
      <c r="J20" s="13" t="s">
        <v>37</v>
      </c>
      <c r="K20" s="13"/>
    </row>
    <row r="21" s="35" customFormat="1" ht="127" customHeight="1" spans="1:11">
      <c r="A21" s="21"/>
      <c r="B21" s="36" t="s">
        <v>140</v>
      </c>
      <c r="C21" s="37"/>
      <c r="D21" s="13" t="s">
        <v>175</v>
      </c>
      <c r="E21" s="13"/>
      <c r="F21" s="14" t="s">
        <v>34</v>
      </c>
      <c r="G21" s="42">
        <v>0.9</v>
      </c>
      <c r="H21" s="43">
        <v>2</v>
      </c>
      <c r="I21" s="43">
        <v>1.8</v>
      </c>
      <c r="J21" s="48" t="s">
        <v>176</v>
      </c>
      <c r="K21" s="49"/>
    </row>
    <row r="22" s="35" customFormat="1" ht="27" customHeight="1" spans="1:11">
      <c r="A22" s="21"/>
      <c r="B22" s="38"/>
      <c r="C22" s="39"/>
      <c r="D22" s="13" t="s">
        <v>177</v>
      </c>
      <c r="E22" s="13"/>
      <c r="F22" s="14" t="s">
        <v>34</v>
      </c>
      <c r="G22" s="15">
        <v>0.95</v>
      </c>
      <c r="H22" s="16">
        <v>2</v>
      </c>
      <c r="I22" s="16">
        <v>2</v>
      </c>
      <c r="J22" s="13" t="s">
        <v>37</v>
      </c>
      <c r="K22" s="13"/>
    </row>
    <row r="23" s="35" customFormat="1" ht="27" customHeight="1" spans="1:11">
      <c r="A23" s="21"/>
      <c r="B23" s="38"/>
      <c r="C23" s="39"/>
      <c r="D23" s="13" t="s">
        <v>178</v>
      </c>
      <c r="E23" s="13"/>
      <c r="F23" s="14" t="s">
        <v>34</v>
      </c>
      <c r="G23" s="15">
        <v>0.95</v>
      </c>
      <c r="H23" s="16">
        <v>2</v>
      </c>
      <c r="I23" s="16">
        <v>2</v>
      </c>
      <c r="J23" s="13" t="s">
        <v>37</v>
      </c>
      <c r="K23" s="13"/>
    </row>
    <row r="24" s="35" customFormat="1" ht="27" customHeight="1" spans="1:11">
      <c r="A24" s="21"/>
      <c r="B24" s="38"/>
      <c r="C24" s="39"/>
      <c r="D24" s="13" t="s">
        <v>179</v>
      </c>
      <c r="E24" s="13"/>
      <c r="F24" s="14" t="s">
        <v>34</v>
      </c>
      <c r="G24" s="15">
        <v>0.95</v>
      </c>
      <c r="H24" s="16">
        <v>2</v>
      </c>
      <c r="I24" s="16">
        <v>2</v>
      </c>
      <c r="J24" s="13" t="s">
        <v>37</v>
      </c>
      <c r="K24" s="13"/>
    </row>
    <row r="25" s="35" customFormat="1" ht="27" customHeight="1" spans="1:11">
      <c r="A25" s="21"/>
      <c r="B25" s="40"/>
      <c r="C25" s="41"/>
      <c r="D25" s="13" t="s">
        <v>180</v>
      </c>
      <c r="E25" s="13"/>
      <c r="F25" s="14" t="s">
        <v>57</v>
      </c>
      <c r="G25" s="15">
        <v>0.92</v>
      </c>
      <c r="H25" s="16">
        <v>2</v>
      </c>
      <c r="I25" s="16">
        <v>2</v>
      </c>
      <c r="J25" s="13" t="s">
        <v>37</v>
      </c>
      <c r="K25" s="13"/>
    </row>
    <row r="26" s="35" customFormat="1" ht="27" customHeight="1" spans="1:11">
      <c r="A26" s="21"/>
      <c r="B26" s="36" t="s">
        <v>143</v>
      </c>
      <c r="C26" s="37"/>
      <c r="D26" s="13" t="s">
        <v>181</v>
      </c>
      <c r="E26" s="13"/>
      <c r="F26" s="14" t="s">
        <v>71</v>
      </c>
      <c r="G26" s="14" t="s">
        <v>71</v>
      </c>
      <c r="H26" s="16">
        <v>2</v>
      </c>
      <c r="I26" s="16">
        <v>1.8</v>
      </c>
      <c r="J26" s="13" t="s">
        <v>37</v>
      </c>
      <c r="K26" s="13"/>
    </row>
    <row r="27" s="35" customFormat="1" ht="27" customHeight="1" spans="1:11">
      <c r="A27" s="21"/>
      <c r="B27" s="38"/>
      <c r="C27" s="39"/>
      <c r="D27" s="13" t="s">
        <v>182</v>
      </c>
      <c r="E27" s="13"/>
      <c r="F27" s="14" t="s">
        <v>57</v>
      </c>
      <c r="G27" s="15">
        <v>0.92</v>
      </c>
      <c r="H27" s="16">
        <v>12</v>
      </c>
      <c r="I27" s="16">
        <v>12</v>
      </c>
      <c r="J27" s="13" t="s">
        <v>37</v>
      </c>
      <c r="K27" s="13"/>
    </row>
    <row r="28" s="35" customFormat="1" ht="27" customHeight="1" spans="1:11">
      <c r="A28" s="21"/>
      <c r="B28" s="38"/>
      <c r="C28" s="39"/>
      <c r="D28" s="13" t="s">
        <v>183</v>
      </c>
      <c r="E28" s="13"/>
      <c r="F28" s="14" t="s">
        <v>71</v>
      </c>
      <c r="G28" s="14" t="s">
        <v>71</v>
      </c>
      <c r="H28" s="16">
        <v>2</v>
      </c>
      <c r="I28" s="16">
        <v>1.8</v>
      </c>
      <c r="J28" s="13" t="s">
        <v>37</v>
      </c>
      <c r="K28" s="13"/>
    </row>
    <row r="29" s="35" customFormat="1" ht="27" customHeight="1" spans="1:11">
      <c r="A29" s="21"/>
      <c r="B29" s="38"/>
      <c r="C29" s="39"/>
      <c r="D29" s="13" t="s">
        <v>184</v>
      </c>
      <c r="E29" s="13"/>
      <c r="F29" s="14" t="s">
        <v>71</v>
      </c>
      <c r="G29" s="14" t="s">
        <v>71</v>
      </c>
      <c r="H29" s="16">
        <v>2</v>
      </c>
      <c r="I29" s="16">
        <v>1.8</v>
      </c>
      <c r="J29" s="13" t="s">
        <v>37</v>
      </c>
      <c r="K29" s="13"/>
    </row>
    <row r="30" s="35" customFormat="1" ht="27" customHeight="1" spans="1:11">
      <c r="A30" s="22"/>
      <c r="B30" s="40"/>
      <c r="C30" s="41"/>
      <c r="D30" s="13" t="s">
        <v>185</v>
      </c>
      <c r="E30" s="13"/>
      <c r="F30" s="14" t="s">
        <v>71</v>
      </c>
      <c r="G30" s="14" t="s">
        <v>71</v>
      </c>
      <c r="H30" s="16">
        <v>2</v>
      </c>
      <c r="I30" s="16">
        <v>1.8</v>
      </c>
      <c r="J30" s="13" t="s">
        <v>37</v>
      </c>
      <c r="K30" s="13"/>
    </row>
    <row r="31" s="35" customFormat="1" ht="27" customHeight="1" spans="1:11">
      <c r="A31" s="11" t="s">
        <v>145</v>
      </c>
      <c r="B31" s="18" t="s">
        <v>146</v>
      </c>
      <c r="C31" s="19"/>
      <c r="D31" s="13" t="s">
        <v>147</v>
      </c>
      <c r="E31" s="13"/>
      <c r="F31" s="14" t="s">
        <v>148</v>
      </c>
      <c r="G31" s="14" t="s">
        <v>148</v>
      </c>
      <c r="H31" s="16">
        <v>5</v>
      </c>
      <c r="I31" s="16">
        <v>4.5</v>
      </c>
      <c r="J31" s="13" t="s">
        <v>37</v>
      </c>
      <c r="K31" s="13"/>
    </row>
    <row r="32" s="35" customFormat="1" ht="27" customHeight="1" spans="1:11">
      <c r="A32" s="11"/>
      <c r="B32" s="36" t="s">
        <v>149</v>
      </c>
      <c r="C32" s="37"/>
      <c r="D32" s="13" t="s">
        <v>186</v>
      </c>
      <c r="E32" s="13"/>
      <c r="F32" s="14" t="s">
        <v>187</v>
      </c>
      <c r="G32" s="14" t="s">
        <v>187</v>
      </c>
      <c r="H32" s="16">
        <v>5</v>
      </c>
      <c r="I32" s="16">
        <v>4.5</v>
      </c>
      <c r="J32" s="13" t="s">
        <v>37</v>
      </c>
      <c r="K32" s="13"/>
    </row>
    <row r="33" s="35" customFormat="1" ht="27" customHeight="1" spans="1:11">
      <c r="A33" s="11"/>
      <c r="B33" s="40"/>
      <c r="C33" s="41"/>
      <c r="D33" s="13" t="s">
        <v>150</v>
      </c>
      <c r="E33" s="13"/>
      <c r="F33" s="14" t="s">
        <v>188</v>
      </c>
      <c r="G33" s="14" t="s">
        <v>188</v>
      </c>
      <c r="H33" s="16">
        <v>5</v>
      </c>
      <c r="I33" s="16">
        <v>4.5</v>
      </c>
      <c r="J33" s="13" t="s">
        <v>37</v>
      </c>
      <c r="K33" s="13"/>
    </row>
    <row r="34" s="35" customFormat="1" ht="26" customHeight="1" spans="1:11">
      <c r="A34" s="11"/>
      <c r="B34" s="18" t="s">
        <v>152</v>
      </c>
      <c r="C34" s="19"/>
      <c r="D34" s="13" t="s">
        <v>153</v>
      </c>
      <c r="E34" s="13"/>
      <c r="F34" s="14" t="s">
        <v>154</v>
      </c>
      <c r="G34" s="14" t="s">
        <v>154</v>
      </c>
      <c r="H34" s="16">
        <v>5</v>
      </c>
      <c r="I34" s="16">
        <v>4.5</v>
      </c>
      <c r="J34" s="13" t="s">
        <v>37</v>
      </c>
      <c r="K34" s="13"/>
    </row>
    <row r="35" s="35" customFormat="1" ht="26" customHeight="1" spans="1:11">
      <c r="A35" s="11" t="s">
        <v>155</v>
      </c>
      <c r="B35" s="12" t="s">
        <v>156</v>
      </c>
      <c r="C35" s="12"/>
      <c r="D35" s="13" t="s">
        <v>189</v>
      </c>
      <c r="E35" s="13"/>
      <c r="F35" s="14" t="s">
        <v>57</v>
      </c>
      <c r="G35" s="15">
        <v>0.92</v>
      </c>
      <c r="H35" s="16">
        <v>10</v>
      </c>
      <c r="I35" s="16">
        <v>10</v>
      </c>
      <c r="J35" s="13"/>
      <c r="K35" s="13"/>
    </row>
    <row r="36" s="35" customFormat="1" ht="26" customHeight="1" spans="1:11">
      <c r="A36" s="44" t="s">
        <v>158</v>
      </c>
      <c r="B36" s="44"/>
      <c r="C36" s="44"/>
      <c r="D36" s="44"/>
      <c r="E36" s="44"/>
      <c r="F36" s="44"/>
      <c r="G36" s="44"/>
      <c r="H36" s="11">
        <f>SUM(H13:H35)+I6</f>
        <v>100</v>
      </c>
      <c r="I36" s="11">
        <f>SUM(I13:I35)+K6</f>
        <v>94.56</v>
      </c>
      <c r="J36" s="11"/>
      <c r="K36" s="11"/>
    </row>
    <row r="37" s="35" customFormat="1" ht="26" customHeight="1" spans="1:11">
      <c r="A37" s="5" t="s">
        <v>159</v>
      </c>
      <c r="B37" s="45" t="s">
        <v>190</v>
      </c>
      <c r="C37" s="45"/>
      <c r="D37" s="45"/>
      <c r="E37" s="45"/>
      <c r="F37" s="45"/>
      <c r="G37" s="45"/>
      <c r="H37" s="45"/>
      <c r="I37" s="45"/>
      <c r="J37" s="45"/>
      <c r="K37" s="45"/>
    </row>
    <row r="38" s="3" customFormat="1" spans="1:1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</sheetData>
  <mergeCells count="93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B31:C31"/>
    <mergeCell ref="D31:E31"/>
    <mergeCell ref="J31:K31"/>
    <mergeCell ref="D32:E32"/>
    <mergeCell ref="J32:K32"/>
    <mergeCell ref="D33:E33"/>
    <mergeCell ref="J33:K33"/>
    <mergeCell ref="B34:C34"/>
    <mergeCell ref="D34:E34"/>
    <mergeCell ref="J34:K34"/>
    <mergeCell ref="B35:C35"/>
    <mergeCell ref="D35:E35"/>
    <mergeCell ref="J35:K35"/>
    <mergeCell ref="A36:G36"/>
    <mergeCell ref="J36:K36"/>
    <mergeCell ref="B37:K37"/>
    <mergeCell ref="A38:K38"/>
    <mergeCell ref="A10:A11"/>
    <mergeCell ref="A13:A15"/>
    <mergeCell ref="A16:A30"/>
    <mergeCell ref="A31:A34"/>
    <mergeCell ref="B16:C20"/>
    <mergeCell ref="B21:C25"/>
    <mergeCell ref="B26:C30"/>
    <mergeCell ref="B32:C33"/>
  </mergeCells>
  <printOptions horizontalCentered="1"/>
  <pageMargins left="0.357638888888889" right="0.161111111111111" top="0.802777777777778" bottom="0.60625" header="0.5" footer="0.5"/>
  <pageSetup paperSize="9" scale="68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topLeftCell="A7" workbookViewId="0">
      <selection activeCell="S16" sqref="S16"/>
    </sheetView>
  </sheetViews>
  <sheetFormatPr defaultColWidth="9" defaultRowHeight="13.5"/>
  <cols>
    <col min="1" max="1" width="13.375" style="3" customWidth="1"/>
    <col min="2" max="2" width="7.375" style="3" customWidth="1"/>
    <col min="3" max="3" width="13.2333333333333" style="3" customWidth="1"/>
    <col min="4" max="4" width="12.075" style="3" customWidth="1"/>
    <col min="5" max="5" width="10.3916666666667" style="3" customWidth="1"/>
    <col min="6" max="6" width="14.5" style="3" customWidth="1"/>
    <col min="7" max="7" width="11.2583333333333" style="3" customWidth="1"/>
    <col min="8" max="8" width="10.6916666666667" style="3" customWidth="1"/>
    <col min="9" max="9" width="10.5833333333333" style="3" customWidth="1"/>
    <col min="10" max="10" width="6.5" style="3" customWidth="1"/>
    <col min="11" max="11" width="17.875" style="3" customWidth="1"/>
    <col min="12" max="12" width="9" style="3" hidden="1" customWidth="1"/>
    <col min="13" max="14" width="9.54166666666667" style="3" hidden="1" customWidth="1"/>
    <col min="15" max="15" width="9" style="3" hidden="1" customWidth="1"/>
    <col min="16" max="16384" width="9" style="3"/>
  </cols>
  <sheetData>
    <row r="1" s="1" customFormat="1" ht="56.65" customHeight="1" spans="1:11">
      <c r="A1" s="4" t="s">
        <v>161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35.15" customHeight="1" spans="1:11">
      <c r="A2" s="5" t="s">
        <v>108</v>
      </c>
      <c r="B2" s="5" t="s">
        <v>191</v>
      </c>
      <c r="C2" s="5"/>
      <c r="D2" s="5"/>
      <c r="E2" s="5"/>
      <c r="F2" s="5"/>
      <c r="G2" s="5"/>
      <c r="H2" s="5"/>
      <c r="I2" s="5"/>
      <c r="J2" s="5"/>
      <c r="K2" s="5"/>
    </row>
    <row r="3" s="3" customFormat="1" ht="35.15" customHeight="1" spans="1:11">
      <c r="A3" s="5" t="s">
        <v>110</v>
      </c>
      <c r="B3" s="5" t="s">
        <v>111</v>
      </c>
      <c r="C3" s="5"/>
      <c r="D3" s="5"/>
      <c r="E3" s="5" t="s">
        <v>112</v>
      </c>
      <c r="F3" s="5" t="s">
        <v>6</v>
      </c>
      <c r="G3" s="5"/>
      <c r="H3" s="5"/>
      <c r="I3" s="5"/>
      <c r="J3" s="5"/>
      <c r="K3" s="5"/>
    </row>
    <row r="4" s="3" customFormat="1" ht="35.15" customHeight="1" spans="1:11">
      <c r="A4" s="5" t="s">
        <v>113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="3" customFormat="1" ht="35.15" customHeight="1" spans="1:11">
      <c r="A5" s="5"/>
      <c r="B5" s="5"/>
      <c r="C5" s="6" t="s">
        <v>114</v>
      </c>
      <c r="D5" s="5" t="s">
        <v>10</v>
      </c>
      <c r="E5" s="5"/>
      <c r="F5" s="5" t="s">
        <v>115</v>
      </c>
      <c r="G5" s="5"/>
      <c r="H5" s="5" t="s">
        <v>116</v>
      </c>
      <c r="I5" s="5" t="s">
        <v>13</v>
      </c>
      <c r="J5" s="5"/>
      <c r="K5" s="5" t="s">
        <v>14</v>
      </c>
    </row>
    <row r="6" s="3" customFormat="1" ht="35.15" customHeight="1" spans="1:11">
      <c r="A6" s="5" t="s">
        <v>117</v>
      </c>
      <c r="B6" s="5"/>
      <c r="C6" s="7">
        <v>0</v>
      </c>
      <c r="D6" s="7">
        <v>73.87</v>
      </c>
      <c r="E6" s="7"/>
      <c r="F6" s="7">
        <v>73.87</v>
      </c>
      <c r="G6" s="7"/>
      <c r="H6" s="5">
        <v>100</v>
      </c>
      <c r="I6" s="5" t="s">
        <v>16</v>
      </c>
      <c r="J6" s="5"/>
      <c r="K6" s="5" t="s">
        <v>16</v>
      </c>
    </row>
    <row r="7" s="3" customFormat="1" ht="35.15" customHeight="1" spans="1:11">
      <c r="A7" s="5" t="s">
        <v>118</v>
      </c>
      <c r="B7" s="5"/>
      <c r="C7" s="7">
        <v>0</v>
      </c>
      <c r="D7" s="7">
        <v>73.87</v>
      </c>
      <c r="E7" s="7"/>
      <c r="F7" s="7">
        <v>73.87</v>
      </c>
      <c r="G7" s="7"/>
      <c r="H7" s="5">
        <v>100</v>
      </c>
      <c r="I7" s="5"/>
      <c r="J7" s="5"/>
      <c r="K7" s="5"/>
    </row>
    <row r="8" s="3" customFormat="1" ht="35.15" customHeight="1" spans="1:11">
      <c r="A8" s="5" t="s">
        <v>119</v>
      </c>
      <c r="B8" s="5"/>
      <c r="C8" s="5" t="s">
        <v>37</v>
      </c>
      <c r="D8" s="5" t="s">
        <v>37</v>
      </c>
      <c r="E8" s="5"/>
      <c r="F8" s="5" t="s">
        <v>37</v>
      </c>
      <c r="G8" s="5"/>
      <c r="H8" s="5"/>
      <c r="I8" s="5"/>
      <c r="J8" s="5"/>
      <c r="K8" s="5"/>
    </row>
    <row r="9" s="3" customFormat="1" ht="1.9" hidden="1" customHeight="1" spans="1:12">
      <c r="A9" s="5"/>
      <c r="B9" s="5"/>
      <c r="C9" s="8"/>
      <c r="D9" s="8"/>
      <c r="E9" s="8"/>
      <c r="F9" s="8"/>
      <c r="G9" s="5"/>
      <c r="H9" s="5"/>
      <c r="I9" s="5"/>
      <c r="J9" s="5"/>
      <c r="K9" s="8"/>
      <c r="L9" s="29"/>
    </row>
    <row r="10" s="3" customFormat="1" ht="24" customHeight="1" spans="1:11">
      <c r="A10" s="9" t="s">
        <v>120</v>
      </c>
      <c r="B10" s="9" t="s">
        <v>20</v>
      </c>
      <c r="C10" s="9"/>
      <c r="D10" s="9"/>
      <c r="E10" s="9"/>
      <c r="F10" s="9" t="s">
        <v>121</v>
      </c>
      <c r="G10" s="9"/>
      <c r="H10" s="9"/>
      <c r="I10" s="9"/>
      <c r="J10" s="9"/>
      <c r="K10" s="9"/>
    </row>
    <row r="11" s="3" customFormat="1" ht="64" customHeight="1" spans="1:11">
      <c r="A11" s="9"/>
      <c r="B11" s="10" t="s">
        <v>192</v>
      </c>
      <c r="C11" s="10"/>
      <c r="D11" s="10"/>
      <c r="E11" s="10"/>
      <c r="F11" s="10" t="s">
        <v>192</v>
      </c>
      <c r="G11" s="10"/>
      <c r="H11" s="10"/>
      <c r="I11" s="10"/>
      <c r="J11" s="10"/>
      <c r="K11" s="10"/>
    </row>
    <row r="12" s="3" customFormat="1" ht="35" customHeight="1" spans="1:11">
      <c r="A12" s="9" t="s">
        <v>25</v>
      </c>
      <c r="B12" s="9" t="s">
        <v>26</v>
      </c>
      <c r="C12" s="9"/>
      <c r="D12" s="9" t="s">
        <v>27</v>
      </c>
      <c r="E12" s="9"/>
      <c r="F12" s="9" t="s">
        <v>28</v>
      </c>
      <c r="G12" s="9" t="s">
        <v>29</v>
      </c>
      <c r="H12" s="9" t="s">
        <v>123</v>
      </c>
      <c r="I12" s="9" t="s">
        <v>124</v>
      </c>
      <c r="J12" s="9" t="s">
        <v>125</v>
      </c>
      <c r="K12" s="9"/>
    </row>
    <row r="13" s="3" customFormat="1" ht="35" customHeight="1" spans="1:11">
      <c r="A13" s="11" t="s">
        <v>126</v>
      </c>
      <c r="B13" s="12" t="s">
        <v>127</v>
      </c>
      <c r="C13" s="12"/>
      <c r="D13" s="13" t="s">
        <v>193</v>
      </c>
      <c r="E13" s="13"/>
      <c r="F13" s="14" t="s">
        <v>194</v>
      </c>
      <c r="G13" s="15">
        <v>1</v>
      </c>
      <c r="H13" s="16">
        <v>20</v>
      </c>
      <c r="I13" s="16">
        <v>20</v>
      </c>
      <c r="J13" s="13" t="s">
        <v>37</v>
      </c>
      <c r="K13" s="13"/>
    </row>
    <row r="14" s="3" customFormat="1" ht="86" customHeight="1" spans="1:15">
      <c r="A14" s="17" t="s">
        <v>134</v>
      </c>
      <c r="B14" s="18" t="s">
        <v>135</v>
      </c>
      <c r="C14" s="19"/>
      <c r="D14" s="13" t="s">
        <v>195</v>
      </c>
      <c r="E14" s="13"/>
      <c r="F14" s="14" t="s">
        <v>196</v>
      </c>
      <c r="G14" s="15" t="s">
        <v>197</v>
      </c>
      <c r="H14" s="20">
        <v>10</v>
      </c>
      <c r="I14" s="16">
        <v>8.4</v>
      </c>
      <c r="J14" s="30" t="s">
        <v>198</v>
      </c>
      <c r="K14" s="31"/>
      <c r="M14" s="32">
        <f>7957/5000</f>
        <v>1.5914</v>
      </c>
      <c r="N14" s="3">
        <f>(1-(159.14%-100%)*0.27)</f>
        <v>0.840322</v>
      </c>
      <c r="O14" s="3">
        <f>N14*H14</f>
        <v>8.40322</v>
      </c>
    </row>
    <row r="15" s="3" customFormat="1" ht="35" customHeight="1" spans="1:11">
      <c r="A15" s="21"/>
      <c r="B15" s="18" t="s">
        <v>140</v>
      </c>
      <c r="C15" s="19"/>
      <c r="D15" s="13" t="s">
        <v>199</v>
      </c>
      <c r="E15" s="13"/>
      <c r="F15" s="14" t="s">
        <v>200</v>
      </c>
      <c r="G15" s="15">
        <v>1</v>
      </c>
      <c r="H15" s="20">
        <v>15</v>
      </c>
      <c r="I15" s="20">
        <v>15</v>
      </c>
      <c r="J15" s="13" t="s">
        <v>37</v>
      </c>
      <c r="K15" s="13"/>
    </row>
    <row r="16" s="3" customFormat="1" ht="35" customHeight="1" spans="1:13">
      <c r="A16" s="22"/>
      <c r="B16" s="18" t="s">
        <v>143</v>
      </c>
      <c r="C16" s="19"/>
      <c r="D16" s="13" t="s">
        <v>144</v>
      </c>
      <c r="E16" s="13"/>
      <c r="F16" s="14" t="s">
        <v>71</v>
      </c>
      <c r="G16" s="15" t="s">
        <v>71</v>
      </c>
      <c r="H16" s="20">
        <v>15</v>
      </c>
      <c r="I16" s="20">
        <v>13.5</v>
      </c>
      <c r="J16" s="13"/>
      <c r="K16" s="13"/>
      <c r="M16" s="33">
        <f>H16*90%</f>
        <v>13.5</v>
      </c>
    </row>
    <row r="17" s="3" customFormat="1" ht="35" customHeight="1" spans="1:11">
      <c r="A17" s="17" t="s">
        <v>145</v>
      </c>
      <c r="B17" s="12" t="s">
        <v>146</v>
      </c>
      <c r="C17" s="12"/>
      <c r="D17" s="13" t="s">
        <v>186</v>
      </c>
      <c r="E17" s="13"/>
      <c r="F17" s="14" t="s">
        <v>201</v>
      </c>
      <c r="G17" s="15" t="s">
        <v>201</v>
      </c>
      <c r="H17" s="16">
        <v>10</v>
      </c>
      <c r="I17" s="16">
        <v>9</v>
      </c>
      <c r="J17" s="13"/>
      <c r="K17" s="13"/>
    </row>
    <row r="18" s="3" customFormat="1" ht="35" customHeight="1" spans="1:11">
      <c r="A18" s="22"/>
      <c r="B18" s="18" t="s">
        <v>202</v>
      </c>
      <c r="C18" s="19"/>
      <c r="D18" s="23" t="s">
        <v>203</v>
      </c>
      <c r="E18" s="24"/>
      <c r="F18" s="14" t="s">
        <v>204</v>
      </c>
      <c r="G18" s="14" t="s">
        <v>204</v>
      </c>
      <c r="H18" s="16">
        <v>10</v>
      </c>
      <c r="I18" s="16">
        <v>9</v>
      </c>
      <c r="J18" s="13"/>
      <c r="K18" s="13"/>
    </row>
    <row r="19" s="3" customFormat="1" ht="35" customHeight="1" spans="1:11">
      <c r="A19" s="11" t="s">
        <v>155</v>
      </c>
      <c r="B19" s="12" t="s">
        <v>156</v>
      </c>
      <c r="C19" s="12"/>
      <c r="D19" s="13" t="s">
        <v>91</v>
      </c>
      <c r="E19" s="13"/>
      <c r="F19" s="14" t="s">
        <v>57</v>
      </c>
      <c r="G19" s="15">
        <v>0.95</v>
      </c>
      <c r="H19" s="16">
        <v>10</v>
      </c>
      <c r="I19" s="16">
        <v>10</v>
      </c>
      <c r="J19" s="13" t="s">
        <v>37</v>
      </c>
      <c r="K19" s="13"/>
    </row>
    <row r="20" s="3" customFormat="1" ht="35" customHeight="1" spans="1:11">
      <c r="A20" s="25" t="s">
        <v>158</v>
      </c>
      <c r="B20" s="25"/>
      <c r="C20" s="25"/>
      <c r="D20" s="25"/>
      <c r="E20" s="25"/>
      <c r="F20" s="25"/>
      <c r="G20" s="25"/>
      <c r="H20" s="11">
        <f>SUM(H13:H19)+I6</f>
        <v>100</v>
      </c>
      <c r="I20" s="11">
        <f>SUM(I13:I19)+K6</f>
        <v>94.9</v>
      </c>
      <c r="J20" s="11"/>
      <c r="K20" s="11"/>
    </row>
    <row r="21" s="3" customFormat="1" ht="35" customHeight="1" spans="1:11">
      <c r="A21" s="26" t="s">
        <v>159</v>
      </c>
      <c r="B21" s="27" t="s">
        <v>190</v>
      </c>
      <c r="C21" s="27"/>
      <c r="D21" s="27"/>
      <c r="E21" s="27"/>
      <c r="F21" s="27"/>
      <c r="G21" s="27"/>
      <c r="H21" s="27"/>
      <c r="I21" s="27"/>
      <c r="J21" s="27"/>
      <c r="K21" s="27"/>
    </row>
    <row r="22" s="3" customFormat="1" spans="1:1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</row>
  </sheetData>
  <mergeCells count="57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A20:G20"/>
    <mergeCell ref="J20:K20"/>
    <mergeCell ref="B21:K21"/>
    <mergeCell ref="A22:K22"/>
    <mergeCell ref="A10:A11"/>
    <mergeCell ref="A14:A16"/>
    <mergeCell ref="A17:A18"/>
  </mergeCells>
  <printOptions horizontalCentered="1"/>
  <pageMargins left="0.554861111111111" right="0.554861111111111" top="1" bottom="0.60625" header="0.5" footer="0.5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省级部门（单位）整体支出绩效自评表</vt:lpstr>
      <vt:lpstr>省级部门预算项目支出绩效自评表（运维费）</vt:lpstr>
      <vt:lpstr>省级部门预算项目支出绩效自评表（业务费）</vt:lpstr>
      <vt:lpstr>省级部门预算项目支出绩效自评表（第二批全省法院维修改造项目）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悦</cp:lastModifiedBy>
  <dcterms:created xsi:type="dcterms:W3CDTF">2018-12-06T00:45:00Z</dcterms:created>
  <cp:lastPrinted>2020-03-13T02:25:00Z</cp:lastPrinted>
  <dcterms:modified xsi:type="dcterms:W3CDTF">2025-08-22T08:53:45Z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D686652AD9E84C19A67C6BDE4B916EAA_13</vt:lpwstr>
  </property>
  <property fmtid="{D5CDD505-2E9C-101B-9397-08002B2CF9AE}" pid="4" name="KSOReadingLayout">
    <vt:bool>true</vt:bool>
  </property>
</Properties>
</file>