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tabRatio="654"/>
  </bookViews>
  <sheets>
    <sheet name="封面" sheetId="10" r:id="rId1"/>
    <sheet name="目录" sheetId="12" r:id="rId2"/>
    <sheet name="省级部门（单位）整体支出绩效自评表" sheetId="4" r:id="rId3"/>
    <sheet name="部门预算项目支出绩效自评结果汇总表" sheetId="5" r:id="rId4"/>
    <sheet name="办案业务费" sheetId="2" r:id="rId5"/>
    <sheet name="物业费" sheetId="13" r:id="rId6"/>
    <sheet name="全省法院业务费" sheetId="14" r:id="rId7"/>
    <sheet name="办公用房租赁费" sheetId="15" r:id="rId8"/>
    <sheet name="  全省法院“两庭”建设资金" sheetId="16" state="hidden" r:id="rId9"/>
    <sheet name="全省“智慧法院”信息化项目经费" sheetId="17" state="hidden" r:id="rId10"/>
  </sheets>
  <calcPr calcId="144525" refMode="R1C1"/>
</workbook>
</file>

<file path=xl/sharedStrings.xml><?xml version="1.0" encoding="utf-8"?>
<sst xmlns="http://schemas.openxmlformats.org/spreadsheetml/2006/main" count="763" uniqueCount="286">
  <si>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</si>
  <si>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</si>
  <si>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编报部门（单位公章）：祁连山林区法院</t>
  </si>
  <si>
    <t xml:space="preserve">                                 编报日期：2024年3月10日</t>
  </si>
  <si>
    <t xml:space="preserve">                                 联系人及电话：符月   18293600165    </t>
  </si>
  <si>
    <t>2024年度省级预算执行情况绩效自评报表目录</t>
  </si>
  <si>
    <t>一、部门自评报告</t>
  </si>
  <si>
    <t>二、部门整体支出自评表</t>
  </si>
  <si>
    <t>三、部门预算项目支出绩效自评结果汇总表</t>
  </si>
  <si>
    <t xml:space="preserve">  1.办案业务费绩效自评表</t>
  </si>
  <si>
    <t xml:space="preserve">  2.物业费项目绩效自评表</t>
  </si>
  <si>
    <t xml:space="preserve">  3.全省法院业务费项目绩效自评表</t>
  </si>
  <si>
    <t xml:space="preserve">  4.办公用房租赁费项目绩效自评表</t>
  </si>
  <si>
    <r>
      <rPr>
        <b/>
        <sz val="20"/>
        <color rgb="FF000000"/>
        <rFont val="宋体"/>
        <charset val="134"/>
      </rPr>
      <t>2024年</t>
    </r>
    <r>
      <rPr>
        <b/>
        <u/>
        <sz val="20"/>
        <color rgb="FF000000"/>
        <rFont val="宋体"/>
        <charset val="134"/>
      </rPr>
      <t>祁连山林区法院</t>
    </r>
    <r>
      <rPr>
        <b/>
        <sz val="20"/>
        <color rgb="FF000000"/>
        <rFont val="宋体"/>
        <charset val="134"/>
      </rPr>
      <t>部门（单位）整体支出绩效自评表</t>
    </r>
  </si>
  <si>
    <t>部门（单位）名称</t>
  </si>
  <si>
    <t>祁连山林区法院</t>
  </si>
  <si>
    <t>部门（单位）整体支出
（元）</t>
  </si>
  <si>
    <t>年初预算数（元）</t>
  </si>
  <si>
    <t>全年预算数（元）</t>
  </si>
  <si>
    <t>全年执行数（元）</t>
  </si>
  <si>
    <t>执行率（%）</t>
  </si>
  <si>
    <t>得分</t>
  </si>
  <si>
    <t>未完成原因分析</t>
  </si>
  <si>
    <t>年度资金总额</t>
  </si>
  <si>
    <t>（一）基本支出</t>
  </si>
  <si>
    <t xml:space="preserve">   1.人员经费</t>
  </si>
  <si>
    <t>年度考核未结束，部分考核资金未发放</t>
  </si>
  <si>
    <t xml:space="preserve">   2.公用经费</t>
  </si>
  <si>
    <t>（二）项目支出</t>
  </si>
  <si>
    <t xml:space="preserve">   1.一般性项目</t>
  </si>
  <si>
    <t>年底追加全省法院经费，未全部形成支出</t>
  </si>
  <si>
    <t xml:space="preserve">   2.重点项目</t>
  </si>
  <si>
    <t>落实过“紧日子”压减三公经费支出，三公经费剩余</t>
  </si>
  <si>
    <t>年度总体绩效目标完成情况</t>
  </si>
  <si>
    <t>预期目标</t>
  </si>
  <si>
    <t>目标实际完成情况</t>
  </si>
  <si>
    <t>目标1：加强党的政治建设，推动法院工作新发展。</t>
  </si>
  <si>
    <t>目标1完成情况：强化政治建设，筑牢政治忠诚1.在推动党纪学习教育中增强政治自觉。结合“五学”联动机制，深入系统学习《中国共产党纪律处分条例》，以班子成员领学、支部督促深学、交流研讨细学等形式，开展党纪学习25次，专题党课1次，廉政警示教育5次，交流研讨23人次，使干警在学习交流中把《条例》刻印于心、落实于行。2.在压实意识形态责任中扛牢政治责任。严格落实党组意识形态工作责任制，把意识形态工作纳入党组重要议事日程，专题学习研究、部署安排意识形态工作4次。3.在加强党的建设中锤炼政治担当。严格落实“三会一课”制度，精心组织“缅怀先烈忆初心 砥砺奋进强党性”““携手共建促发展 同心守护祁连山”等主题党日活动，进一步强化党员身份意识，提高党支部的凝聚力和战斗力。2024年，我院综合行政部门党支部被省法院评为“先进基层党组织”，4名干警分别被省法院、林区中院评为“优秀共产党员”、“优秀党务工作者”。</t>
  </si>
  <si>
    <t>目标2：发挥审判职能作用，更好地维护国家法制、法律的权威、公平和正义，维护社会稳定和谐，为林区生态保护提供有力司法保障。</t>
  </si>
  <si>
    <t>目标2完成情况：院党组着眼于“工作质效大提升”，统筹谋划全年工作，年初制定并印发纪检监察、审判、立案信访、执行、党建、意识形态、调研宣传等8项工作要点，为全面完成各项工作任务奠定了基础。全年受理各类案件544件（含旧存1件），同比上升260.3%，审（执）结525件，结案率96.5%。法定期限内结案率100%。</t>
  </si>
  <si>
    <t>目标3：加强队伍建设，不断提高政治业务素质。</t>
  </si>
  <si>
    <t>目标3完成情况：加强队伍建设，锻造过硬政法队伍1.建强高素质法院队伍。全年组织开展党组理论学习中心组学习14次，党员学习30余次，青年理论学习10余次，党课6次，干警每人撰写心得体会4篇，交流研讨6次25人，通过学思践悟，切实提升干警政治判断力、政治领悟力、政治执行力。开展业务学习20余次，书记员速录测试2次，庭审观摩4次，执行业务知识竞赛1次，撰写论文3篇，获奖1篇，干警司法能力得到持续提升。此外，选派32名干警参加了上级法院组织的各类培训班24期。2.筑牢廉洁司法防线。认真落实省法院党风廉政建设和反腐败工作会议精神，层层签订党风廉政建设目标责任书，干警人人签订司法廉洁承诺书，切实把党组主体责任和纪检监督责任落到实处；以观看警示教育片、学习反面典型案例的形式常态化开展警示教育，筑牢干警拒腐防变的思想防线；组织各部门围绕重点整治的7类问题进行查纠整改，均未发现需要整治的问题，通过自查自纠、监督检查，进一步提升了干警廉洁自律和遵纪守法意识。3.加强纪律作风建设。扎实开展“纪律作风整治年”行动。</t>
  </si>
  <si>
    <t>目标4：突出服务保障，全面推动法院科学发展。</t>
  </si>
  <si>
    <t>目标4完成情况：服务工作大局，加强生态环境司法保护1.推动生态环境共治共建。深入祁连山国家公园对共牧区生态环境保护开展专项调研，并在扁都口资源管护站与护林人员就共牧区实行禁牧的管理措施进行座谈交流。2.积极参与社会治理。及时向辖区综治中心等有关单位发出司法建议2份，回复率为100%。结合“访企业、提建议、优环境、促发展”行动，组织15名干警对接联系20家企业及单位，开展走访调研12次，座谈交流8次，收集建议12条。3.加强普法宣传工作。组织干警深入辖区开展法治宣传10次，发放各种宣传资料3000余份，接受群众咨询200余人次，受教育群众达1000余人。4.充分发挥融媒体的宣传作用，及时发布本院审判执行、党风廉政建设、日常政务类宣传报道75篇，上级法院及各类媒体刊登59篇。</t>
  </si>
  <si>
    <t>年度绩效指标完成情况</t>
  </si>
  <si>
    <t>一级指标</t>
  </si>
  <si>
    <t>二级指标</t>
  </si>
  <si>
    <t>三级指标</t>
  </si>
  <si>
    <t>年度指标值</t>
  </si>
  <si>
    <t>实际完成值</t>
  </si>
  <si>
    <t>分值</t>
  </si>
  <si>
    <t>偏差原因分析及改进措施</t>
  </si>
  <si>
    <t>部门管理</t>
  </si>
  <si>
    <t>资金投入</t>
  </si>
  <si>
    <t>基本支出预算执行率</t>
  </si>
  <si>
    <t>=100</t>
  </si>
  <si>
    <r>
      <rPr>
        <b/>
        <sz val="10.5"/>
        <color rgb="FF000000"/>
        <rFont val="宋体"/>
        <charset val="134"/>
      </rPr>
      <t>偏差原因：</t>
    </r>
    <r>
      <rPr>
        <sz val="10.5"/>
        <color rgb="FF000000"/>
        <rFont val="宋体"/>
        <charset val="134"/>
      </rPr>
      <t xml:space="preserve">本年度考核未完成，部分人员经费未形成支出。 </t>
    </r>
    <r>
      <rPr>
        <b/>
        <sz val="10.5"/>
        <color rgb="FF000000"/>
        <rFont val="宋体"/>
        <charset val="134"/>
      </rPr>
      <t>改进措施：</t>
    </r>
    <r>
      <rPr>
        <sz val="10.5"/>
        <color rgb="FF000000"/>
        <rFont val="宋体"/>
        <charset val="134"/>
      </rPr>
      <t>加快年度考核进度，提高资金预算执行率。</t>
    </r>
  </si>
  <si>
    <t>项目支出预算执行率</t>
  </si>
  <si>
    <t>&lt;=100</t>
  </si>
  <si>
    <t>“三公经费”控制率</t>
  </si>
  <si>
    <t>100%</t>
  </si>
  <si>
    <t>结转结余变动率</t>
  </si>
  <si>
    <t>&lt;=0</t>
  </si>
  <si>
    <t>财务管理</t>
  </si>
  <si>
    <t>财务管理制度健全性</t>
  </si>
  <si>
    <t>健全</t>
  </si>
  <si>
    <t>100%-80%（含）</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</si>
  <si>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</si>
  <si>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</si>
  <si>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</si>
  <si>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</si>
  <si>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</si>
  <si>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</si>
  <si>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</si>
  <si>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</si>
  <si>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</si>
  <si>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</si>
  <si>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</si>
  <si>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</si>
  <si>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数量指标：案件结案率</t>
  </si>
  <si>
    <t>&gt;=90%</t>
  </si>
  <si>
    <t>数量指标：参加培训人次（人次）</t>
  </si>
  <si>
    <t>&gt;=40人</t>
  </si>
  <si>
    <t>40人</t>
  </si>
  <si>
    <t>数量指标：采购工作完成率</t>
  </si>
  <si>
    <t>=100%</t>
  </si>
  <si>
    <t>时效指标：法定审限内结案率（%）</t>
  </si>
  <si>
    <t>质量指标：执结率</t>
  </si>
  <si>
    <t>质量指标：一审服判息诉率（%）</t>
  </si>
  <si>
    <t>质量指标：当庭登记立案率（%）</t>
  </si>
  <si>
    <t>质量指标：案件改判率（%）</t>
  </si>
  <si>
    <t>&lt;=3%</t>
  </si>
  <si>
    <t>3%</t>
  </si>
  <si>
    <t>质量指标：执行标的到位率</t>
  </si>
  <si>
    <t>&gt;=95%</t>
  </si>
  <si>
    <r>
      <rPr>
        <b/>
        <sz val="10.5"/>
        <color rgb="FF000000"/>
        <rFont val="宋体"/>
        <charset val="134"/>
      </rPr>
      <t>偏差原因：</t>
    </r>
    <r>
      <rPr>
        <sz val="10.5"/>
        <color rgb="FF000000"/>
        <rFont val="宋体"/>
        <charset val="134"/>
      </rPr>
      <t xml:space="preserve">指标目标值设置较高。  </t>
    </r>
    <r>
      <rPr>
        <b/>
        <sz val="10.5"/>
        <color rgb="FF000000"/>
        <rFont val="宋体"/>
        <charset val="134"/>
      </rPr>
      <t xml:space="preserve">                 改进措施：</t>
    </r>
    <r>
      <rPr>
        <sz val="10.5"/>
        <color rgb="FF000000"/>
        <rFont val="宋体"/>
        <charset val="134"/>
      </rPr>
      <t>持续巩固基本解决执行难取得的成果，切实加大执行工作力度。建立健全执行工作长效机制，严抓执行质效，不断规范执行措施和行为。</t>
    </r>
  </si>
  <si>
    <t>质量指标：裁判文书应上尽上率</t>
  </si>
  <si>
    <t>质量指标：当庭宣判率</t>
  </si>
  <si>
    <t>&gt;=75%</t>
  </si>
  <si>
    <t>75%</t>
  </si>
  <si>
    <t>质量指标：采购设备验收合格率（%）</t>
  </si>
  <si>
    <t>部门效果目标</t>
  </si>
  <si>
    <t>社会效益指标：民事案件调解撤诉率</t>
  </si>
  <si>
    <t>&gt;=70%</t>
  </si>
  <si>
    <t>时效指标：办结案件及时性</t>
  </si>
  <si>
    <t>及时</t>
  </si>
  <si>
    <t>时效指标：调研宣传工作及时性</t>
  </si>
  <si>
    <t>时效指标：开展/参加培训及时性</t>
  </si>
  <si>
    <t>成本指标：成本控制情况</t>
  </si>
  <si>
    <t>在预算范围内</t>
  </si>
  <si>
    <t>经济效益指标：挽回经济损失效果</t>
  </si>
  <si>
    <t>明显</t>
  </si>
  <si>
    <t>社会效益指标：维护司法公正</t>
  </si>
  <si>
    <t>有效维护</t>
  </si>
  <si>
    <t>社会效益指标：化解社会矛盾，维护社会稳定</t>
  </si>
  <si>
    <t>生态效益指标：改善林区生态环境效果</t>
  </si>
  <si>
    <t>改善</t>
  </si>
  <si>
    <t>服务对象满意度</t>
  </si>
  <si>
    <t>案件当事人满意度</t>
  </si>
  <si>
    <t>95%</t>
  </si>
  <si>
    <t>辖区群众满意度</t>
  </si>
  <si>
    <t>社会影响</t>
  </si>
  <si>
    <t>违法违纪情况</t>
  </si>
  <si>
    <t>=0</t>
  </si>
  <si>
    <t>0</t>
  </si>
  <si>
    <t>单位获奖情况</t>
  </si>
  <si>
    <t>&gt;=0</t>
  </si>
  <si>
    <t>能力建设</t>
  </si>
  <si>
    <t>长效管理</t>
  </si>
  <si>
    <t>中期规划建设完备程度</t>
  </si>
  <si>
    <t>完备</t>
  </si>
  <si>
    <t>人力资源建设</t>
  </si>
  <si>
    <t>人员培训机制完备性</t>
  </si>
  <si>
    <t>档案管理</t>
  </si>
  <si>
    <t>档案管理完备性</t>
  </si>
  <si>
    <t>合    计</t>
  </si>
  <si>
    <t>优秀</t>
  </si>
  <si>
    <t>其他需要说明的问题：无。</t>
  </si>
  <si>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</si>
  <si>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</si>
  <si>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</si>
  <si>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</si>
  <si>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</si>
  <si>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</si>
  <si>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</si>
  <si>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</si>
  <si>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</si>
  <si>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</si>
  <si>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</si>
  <si>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</si>
  <si>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</si>
  <si>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</si>
  <si>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办案业务费</t>
  </si>
  <si>
    <t>甘肃省高级人民法院</t>
  </si>
  <si>
    <t>物业费</t>
  </si>
  <si>
    <t>全省法院业务费</t>
  </si>
  <si>
    <t>办公用房租赁费</t>
  </si>
  <si>
    <t>合计</t>
  </si>
  <si>
    <r>
      <rPr>
        <b/>
        <sz val="20"/>
        <color theme="1"/>
        <rFont val="宋体"/>
        <charset val="134"/>
      </rPr>
      <t>2024年</t>
    </r>
    <r>
      <rPr>
        <b/>
        <u/>
        <sz val="20"/>
        <color theme="1"/>
        <rFont val="宋体"/>
        <charset val="134"/>
      </rPr>
      <t>祁连山林区法院</t>
    </r>
    <r>
      <rPr>
        <b/>
        <sz val="20"/>
        <color theme="1"/>
        <rFont val="宋体"/>
        <charset val="134"/>
      </rPr>
      <t>部门预算项目支出绩效自评表</t>
    </r>
  </si>
  <si>
    <t>实施单位</t>
  </si>
  <si>
    <t>项目资金（元）</t>
  </si>
  <si>
    <t>年初预算数</t>
  </si>
  <si>
    <t>全年预算数</t>
  </si>
  <si>
    <t>全年执行数</t>
  </si>
  <si>
    <t>执行率</t>
  </si>
  <si>
    <t>其中：当年财政拨款</t>
  </si>
  <si>
    <t>—</t>
  </si>
  <si>
    <t xml:space="preserve">      上年结转资金</t>
  </si>
  <si>
    <t>年度总体目标</t>
  </si>
  <si>
    <t>实际完成情况</t>
  </si>
  <si>
    <t>确保本年度受理案件和执行工作顺利完成，各类案件结案率达95%以上。为促进案件审判及法院各项事业运转提供有力保障，让当事人在每一件案件中达到100%的满意度。</t>
  </si>
  <si>
    <t>该项目的实施为日常办案提供了经费保障，提高了办案质量及效率，2024年度本院圆满完成了各类案件审判执行工作。</t>
  </si>
  <si>
    <t>绩效指标</t>
  </si>
  <si>
    <t>成本指标</t>
  </si>
  <si>
    <t>经济成本指标</t>
  </si>
  <si>
    <t>成本控制情况</t>
  </si>
  <si>
    <t>社会成本指标</t>
  </si>
  <si>
    <t>生态环境成本指标</t>
  </si>
  <si>
    <t>产出指标</t>
  </si>
  <si>
    <t>数量指标</t>
  </si>
  <si>
    <t>办案办公设备采购数量</t>
  </si>
  <si>
    <t>=1套</t>
  </si>
  <si>
    <t>1套</t>
  </si>
  <si>
    <t>民商事案件结案率</t>
  </si>
  <si>
    <t>刑事案件结案率</t>
  </si>
  <si>
    <t>行政案件结案率</t>
  </si>
  <si>
    <t>执行案件结案率</t>
  </si>
  <si>
    <t>&gt;=85%</t>
  </si>
  <si>
    <t>质量指标</t>
  </si>
  <si>
    <t>采购验收合格率</t>
  </si>
  <si>
    <t>一审服判息诉率</t>
  </si>
  <si>
    <t>时效指标</t>
  </si>
  <si>
    <t>采购工作开展及时性</t>
  </si>
  <si>
    <t>法定审限内结案率</t>
  </si>
  <si>
    <t>效益指标</t>
  </si>
  <si>
    <t>经济效益指标</t>
  </si>
  <si>
    <t/>
  </si>
  <si>
    <t>社会效益指标</t>
  </si>
  <si>
    <t>保障社会公平正义有效性</t>
  </si>
  <si>
    <t>有效</t>
  </si>
  <si>
    <t>民事案件调解撤诉率</t>
  </si>
  <si>
    <t>&gt;=50%</t>
  </si>
  <si>
    <t>50%</t>
  </si>
  <si>
    <t>可持续影响指标</t>
  </si>
  <si>
    <t>满意度指标</t>
  </si>
  <si>
    <t>服务对象满意度指标</t>
  </si>
  <si>
    <t>总分</t>
  </si>
  <si>
    <t>说明</t>
  </si>
  <si>
    <t>无。</t>
  </si>
  <si>
    <t>根据《合同法》和《甘肃省物业管理条例》的要求，在管理规范化，后勤保障体系化，强化队伍建设上取得新突破新进展，改善物业管理区域内的环境卫生和法院安保工作。规范物业管理活动，改善工作环境；强化后勤保障能力；落实物业管理制度，维护合法权益。</t>
  </si>
  <si>
    <t>保障全院各项业务能够顺利开展，工作环境得到优化改善，后勤服务得到了保障，确保我院机关审判场地的安全以及法庭工作的正常运行，有效的杜绝了本院安保隐患，改善了工作环境。</t>
  </si>
  <si>
    <t>法院水电暖保障率</t>
  </si>
  <si>
    <t>房屋养护维修完成率</t>
  </si>
  <si>
    <t>公共设施运行维护完成率</t>
  </si>
  <si>
    <t>物业日常覆盖率</t>
  </si>
  <si>
    <t>法院水电暖日常运转稳定率</t>
  </si>
  <si>
    <t>维修维护验收合格率</t>
  </si>
  <si>
    <t>物业服务保障工作达标率</t>
  </si>
  <si>
    <t>公共设施运行维护及时性</t>
  </si>
  <si>
    <t>物业服务及时性</t>
  </si>
  <si>
    <t>业主维修申报处理及时性</t>
  </si>
  <si>
    <t>保障办公环境、设施运行安全</t>
  </si>
  <si>
    <t>保障</t>
  </si>
  <si>
    <t>有效保障法院司法服务</t>
  </si>
  <si>
    <t>有效保障</t>
  </si>
  <si>
    <t>生态效益指标</t>
  </si>
  <si>
    <t>工作人员满意度</t>
  </si>
  <si>
    <t>1、在上级部门的高度重视和大力支持下，司法行政机关办案业务经费保障状况有较大改善。2、加快体制更加合理，机制更加有效，管理更加科学，保障更加有力的司法行政运行体制。3、让当事人在每一件案件中达到90%的满意度。4、保证本年度各类案件结案率达到90%。</t>
  </si>
  <si>
    <t>该项目的实施为日常办案提供了经费保障，提高了办案质量及效率，2024年度积极审判各类案件，各类案件审判工作圆满完成，保障了人民群众合法权益，当事人满意度较好。</t>
  </si>
  <si>
    <t>定额标准内</t>
  </si>
  <si>
    <t>结案率</t>
  </si>
  <si>
    <t>物业管理面积</t>
  </si>
  <si>
    <t>5093.67㎡</t>
  </si>
  <si>
    <t>信息化运维服务完成率</t>
  </si>
  <si>
    <t>1</t>
  </si>
  <si>
    <t>物业管理合格率</t>
  </si>
  <si>
    <t>信息化运维服务验收合格率</t>
  </si>
  <si>
    <t>办案经费支付及时率</t>
  </si>
  <si>
    <t>信息化运维工作及时性</t>
  </si>
  <si>
    <t>挽回经济损失效果</t>
  </si>
  <si>
    <t>显著</t>
  </si>
  <si>
    <t>维护社会稳定</t>
  </si>
  <si>
    <t>良好</t>
  </si>
  <si>
    <t>有效保障审判服务</t>
  </si>
  <si>
    <t>打击生态犯罪，维护生态秩序</t>
  </si>
  <si>
    <t>当事人满意程度</t>
  </si>
  <si>
    <t>干警满意程度</t>
  </si>
  <si>
    <t>该项目的实施能够帮助我院解决亟待解决审判办公用房的问题，为辖区内居民能够及时便利的进行法律诉求提供了方便，进一步维护了林区社会的安全和稳定。</t>
  </si>
  <si>
    <t>1.租赁办公用房5093.67平方米。
2.保障祁连山林区法院中央政法专项编制30人，聘用制书记员10人。在册干警30人，工作人员正常开展相关业务。
3.改善祁连山林区法院办公环境、单位职能正常履行。</t>
  </si>
  <si>
    <t>租赁办公用房面积</t>
  </si>
  <si>
    <t>租赁过程合规性</t>
  </si>
  <si>
    <t>合规</t>
  </si>
  <si>
    <t>房屋租赁及时性</t>
  </si>
  <si>
    <t>提高法院办案工作效率</t>
  </si>
  <si>
    <t>提高</t>
  </si>
  <si>
    <t>有效保障办公需求</t>
  </si>
  <si>
    <r>
      <rPr>
        <b/>
        <sz val="20"/>
        <color theme="1"/>
        <rFont val="宋体"/>
        <charset val="134"/>
      </rPr>
      <t>2022年</t>
    </r>
    <r>
      <rPr>
        <b/>
        <u/>
        <sz val="20"/>
        <color theme="1"/>
        <rFont val="宋体"/>
        <charset val="134"/>
      </rPr>
      <t>白龙江林区法院</t>
    </r>
    <r>
      <rPr>
        <b/>
        <sz val="20"/>
        <color theme="1"/>
        <rFont val="宋体"/>
        <charset val="134"/>
      </rPr>
      <t>部门预算项目支出绩效自评表</t>
    </r>
  </si>
  <si>
    <t xml:space="preserve">  全省法院“两庭”建设资金</t>
  </si>
  <si>
    <t>为切实加强全省法院审判法庭、人民法庭“两庭”建设，为人民群众提供一个良好的司法场所，我院申请资金用于建设审判法庭，主要用于审判法庭功能用房装修、室外附属、地下管网等配套设施建设等，并在规定时间内完成验收，保障审判工作有效运行，保证“两庭”工作的有效运转。</t>
  </si>
  <si>
    <t>我院着力推动新审判法庭建设项目提速增效，进一步发挥新审判法庭的“窗口效应”，为守护林区的绿水青山注入强劲动力。目前，审判法庭装饰装修工程、附属工程及电梯工程均在有序推进。</t>
  </si>
  <si>
    <t>基层人民法庭建设数量</t>
  </si>
  <si>
    <t>=1个</t>
  </si>
  <si>
    <t>全省法院基层人民法庭建设验收合格率</t>
  </si>
  <si>
    <t>=0%</t>
  </si>
  <si>
    <t>审判法庭装饰装修工程、附属工程及电梯工程均在有序推进，尚未完工，待完工后验收。</t>
  </si>
  <si>
    <t>年度计划“两庭建设”及时性</t>
  </si>
  <si>
    <t>审判法庭装饰装修工程、附属工程及电梯工程均在有序推进，尚未完工。</t>
  </si>
  <si>
    <t>长效管理机制健全性</t>
  </si>
  <si>
    <t>设备管护机制健全性</t>
  </si>
  <si>
    <t>≥85%</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</si>
  <si>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</si>
  <si>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</si>
  <si>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</si>
  <si>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</si>
  <si>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全省“智慧法院”信息化项目经费</t>
  </si>
  <si>
    <t>继续推进和完善 “四大平台”项目、“云平台”项目、智慧法院4.0版项目，建成覆盖法院和派出法庭的网络和软硬件基础设施建设，基本实现“智慧法院”功能，满足人民群众和全社会日益增多的诉讼需求与法律保障服务。</t>
  </si>
  <si>
    <t>2022年完成了诉讼服务平台3.0+版本的搭建运行工作，加强了立案庭干警信息化实操水平，确保各类一站式平台熟练运用。云上法庭开庭审理2件，跨域立案1件，来信来访22人次，所有民事案件均网上缴费，让公平正义真正“触手可及”。</t>
  </si>
  <si>
    <t>信息化平台完善数量</t>
  </si>
  <si>
    <t>1个</t>
  </si>
  <si>
    <t>信息化软硬件设施建设数量</t>
  </si>
  <si>
    <t>年度计划信息化平台建设验收合格率</t>
  </si>
  <si>
    <t>信息化软硬件设施购置验收合格率</t>
  </si>
  <si>
    <t>年度计划信息化平台建设及时性</t>
  </si>
  <si>
    <t>信息化软硬件设施购置及时性</t>
  </si>
  <si>
    <t>信息化运维机制健全性</t>
  </si>
  <si>
    <t>法庭工作人员满意度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</si>
</sst>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0">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9"/>
      <color indexed="63"/>
      <name val="宋体"/>
      <charset val="134"/>
    </font>
    <font>
      <b/>
      <sz val="10"/>
      <color indexed="63"/>
      <name val="宋体"/>
      <charset val="134"/>
    </font>
    <font>
      <sz val="10"/>
      <color indexed="63"/>
      <name val="宋体"/>
      <charset val="134"/>
    </font>
    <font>
      <sz val="8"/>
      <color indexed="63"/>
      <name val="宋体"/>
      <charset val="134"/>
    </font>
    <font>
      <b/>
      <sz val="9"/>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1"/>
      <color indexed="8"/>
      <name val="宋体"/>
      <charset val="134"/>
    </font>
    <font>
      <sz val="11"/>
      <color indexed="63"/>
      <name val="宋体"/>
      <charset val="134"/>
    </font>
    <font>
      <sz val="10.5"/>
      <name val="宋体"/>
      <charset val="134"/>
    </font>
    <font>
      <sz val="6"/>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b/>
      <u/>
      <sz val="20"/>
      <color rgb="FF000000"/>
      <name val="宋体"/>
      <charset val="134"/>
    </font>
    <font>
      <b/>
      <sz val="28"/>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23"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4" applyNumberFormat="0" applyFill="0" applyAlignment="0" applyProtection="0">
      <alignment vertical="center"/>
    </xf>
    <xf numFmtId="0" fontId="39" fillId="0" borderId="24" applyNumberFormat="0" applyFill="0" applyAlignment="0" applyProtection="0">
      <alignment vertical="center"/>
    </xf>
    <xf numFmtId="0" fontId="31" fillId="10" borderId="0" applyNumberFormat="0" applyBorder="0" applyAlignment="0" applyProtection="0">
      <alignment vertical="center"/>
    </xf>
    <xf numFmtId="0" fontId="34" fillId="0" borderId="25" applyNumberFormat="0" applyFill="0" applyAlignment="0" applyProtection="0">
      <alignment vertical="center"/>
    </xf>
    <xf numFmtId="0" fontId="31" fillId="11" borderId="0" applyNumberFormat="0" applyBorder="0" applyAlignment="0" applyProtection="0">
      <alignment vertical="center"/>
    </xf>
    <xf numFmtId="0" fontId="40" fillId="12" borderId="26" applyNumberFormat="0" applyAlignment="0" applyProtection="0">
      <alignment vertical="center"/>
    </xf>
    <xf numFmtId="0" fontId="41" fillId="12" borderId="22" applyNumberFormat="0" applyAlignment="0" applyProtection="0">
      <alignment vertical="center"/>
    </xf>
    <xf numFmtId="0" fontId="42" fillId="13" borderId="27"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cellStyleXfs>
  <cellXfs count="137">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3" fillId="0" borderId="4" xfId="0" applyFont="1" applyBorder="1" applyAlignment="1">
      <alignment horizontal="center" vertical="center" textRotation="255"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textRotation="255" wrapText="1"/>
    </xf>
    <xf numFmtId="0" fontId="4" fillId="0" borderId="1" xfId="0" applyFont="1" applyBorder="1" applyAlignment="1">
      <alignment horizontal="left" vertical="center" wrapText="1"/>
    </xf>
    <xf numFmtId="10" fontId="3" fillId="0" borderId="1"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10" fontId="2" fillId="0" borderId="1" xfId="0" applyNumberFormat="1" applyFont="1" applyBorder="1" applyAlignment="1">
      <alignment horizontal="center" vertical="center" wrapText="1"/>
    </xf>
    <xf numFmtId="0" fontId="0" fillId="0" borderId="1" xfId="0" applyFont="1" applyBorder="1">
      <alignment vertical="center"/>
    </xf>
    <xf numFmtId="0" fontId="3" fillId="0" borderId="3" xfId="0" applyFont="1" applyBorder="1" applyAlignment="1">
      <alignment horizontal="left" vertical="center"/>
    </xf>
    <xf numFmtId="9" fontId="3"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6"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10"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0" borderId="6" xfId="0" applyFont="1" applyBorder="1" applyAlignment="1">
      <alignment horizontal="center" vertical="center" textRotation="255"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textRotation="255" wrapText="1"/>
    </xf>
    <xf numFmtId="0" fontId="4" fillId="0" borderId="1" xfId="0" applyFont="1" applyFill="1"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0" fillId="0" borderId="1" xfId="0" applyBorder="1" applyAlignment="1">
      <alignment horizontal="center" vertical="center"/>
    </xf>
    <xf numFmtId="0" fontId="0" fillId="0" borderId="6" xfId="0" applyFont="1" applyBorder="1" applyAlignment="1">
      <alignment horizontal="center" vertical="center"/>
    </xf>
    <xf numFmtId="0" fontId="0" fillId="0" borderId="1" xfId="0" applyBorder="1">
      <alignment vertical="center"/>
    </xf>
    <xf numFmtId="176" fontId="0" fillId="0" borderId="1" xfId="0" applyNumberFormat="1" applyBorder="1">
      <alignment vertical="center"/>
    </xf>
    <xf numFmtId="176" fontId="13" fillId="0" borderId="1" xfId="0" applyNumberFormat="1" applyFont="1" applyBorder="1" applyAlignment="1">
      <alignment vertical="center" wrapText="1"/>
    </xf>
    <xf numFmtId="0" fontId="0" fillId="0" borderId="1" xfId="0" applyFont="1" applyBorder="1" applyAlignment="1">
      <alignment horizontal="center" vertical="center"/>
    </xf>
    <xf numFmtId="10" fontId="0" fillId="0" borderId="1" xfId="0" applyNumberFormat="1" applyBorder="1">
      <alignment vertical="center"/>
    </xf>
    <xf numFmtId="0" fontId="0" fillId="0" borderId="0" xfId="0" applyFont="1" applyFill="1" applyBorder="1" applyAlignment="1"/>
    <xf numFmtId="0" fontId="14" fillId="0" borderId="0" xfId="0" applyFont="1" applyFill="1" applyBorder="1" applyAlignment="1">
      <alignment vertical="center"/>
    </xf>
    <xf numFmtId="0" fontId="15"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wrapText="1"/>
    </xf>
    <xf numFmtId="0" fontId="17" fillId="0" borderId="1" xfId="0" applyFont="1" applyFill="1" applyBorder="1" applyAlignment="1">
      <alignment vertical="center" wrapText="1"/>
    </xf>
    <xf numFmtId="176" fontId="16" fillId="0" borderId="1" xfId="0" applyNumberFormat="1" applyFont="1" applyFill="1" applyBorder="1" applyAlignment="1">
      <alignment horizontal="center" vertical="center" wrapText="1"/>
    </xf>
    <xf numFmtId="10" fontId="16" fillId="0" borderId="2" xfId="0" applyNumberFormat="1" applyFont="1" applyFill="1" applyBorder="1" applyAlignment="1">
      <alignment horizontal="center" vertical="center" wrapText="1"/>
    </xf>
    <xf numFmtId="10" fontId="16" fillId="0" borderId="3" xfId="0" applyNumberFormat="1" applyFont="1" applyFill="1" applyBorder="1" applyAlignment="1">
      <alignment horizontal="center" vertical="center" wrapText="1"/>
    </xf>
    <xf numFmtId="177" fontId="18" fillId="0" borderId="1" xfId="0" applyNumberFormat="1" applyFont="1" applyBorder="1" applyAlignment="1">
      <alignment horizontal="center" vertical="center" wrapText="1"/>
    </xf>
    <xf numFmtId="0" fontId="17" fillId="0" borderId="1" xfId="0" applyFont="1" applyFill="1" applyBorder="1" applyAlignment="1">
      <alignment horizontal="left" vertical="center" wrapText="1"/>
    </xf>
    <xf numFmtId="176" fontId="17" fillId="0" borderId="4" xfId="0" applyNumberFormat="1" applyFont="1" applyFill="1" applyBorder="1" applyAlignment="1">
      <alignment horizontal="center" vertical="center" wrapText="1"/>
    </xf>
    <xf numFmtId="10" fontId="17" fillId="0" borderId="2" xfId="0" applyNumberFormat="1" applyFont="1" applyFill="1" applyBorder="1" applyAlignment="1">
      <alignment horizontal="center" vertical="center" wrapText="1"/>
    </xf>
    <xf numFmtId="10" fontId="17" fillId="0" borderId="3"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7"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9" fillId="2" borderId="1"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7"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19" fillId="2" borderId="3"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7" fillId="0" borderId="3" xfId="0" applyFont="1" applyFill="1" applyBorder="1" applyAlignment="1">
      <alignment horizontal="left" vertical="center" wrapText="1"/>
    </xf>
    <xf numFmtId="9" fontId="16" fillId="0" borderId="1" xfId="0" applyNumberFormat="1" applyFont="1" applyFill="1" applyBorder="1" applyAlignment="1">
      <alignment vertical="center" wrapText="1"/>
    </xf>
    <xf numFmtId="9" fontId="17" fillId="0" borderId="1" xfId="0" applyNumberFormat="1" applyFont="1" applyFill="1" applyBorder="1" applyAlignment="1">
      <alignment vertical="center" wrapText="1"/>
    </xf>
    <xf numFmtId="0" fontId="16" fillId="0" borderId="1" xfId="0" applyFont="1" applyFill="1" applyBorder="1" applyAlignment="1">
      <alignment vertical="center" wrapText="1"/>
    </xf>
    <xf numFmtId="0" fontId="17" fillId="0" borderId="21" xfId="0" applyFont="1" applyFill="1" applyBorder="1" applyAlignment="1">
      <alignment horizontal="left" vertical="center" wrapText="1"/>
    </xf>
    <xf numFmtId="0" fontId="22" fillId="0" borderId="0" xfId="0" applyFont="1">
      <alignment vertical="center"/>
    </xf>
    <xf numFmtId="0" fontId="0" fillId="0" borderId="0" xfId="0" applyBorder="1">
      <alignment vertical="center"/>
    </xf>
    <xf numFmtId="0" fontId="11" fillId="0" borderId="0" xfId="0" applyFont="1" applyBorder="1" applyAlignment="1">
      <alignment horizontal="center" vertical="center"/>
    </xf>
    <xf numFmtId="0" fontId="23" fillId="0" borderId="0" xfId="0" applyFont="1" applyBorder="1">
      <alignment vertical="center"/>
    </xf>
    <xf numFmtId="0" fontId="22" fillId="0" borderId="0" xfId="0" applyFont="1" applyBorder="1">
      <alignment vertical="center"/>
    </xf>
    <xf numFmtId="0" fontId="24" fillId="0" borderId="0" xfId="0" applyFont="1">
      <alignment vertical="center"/>
    </xf>
    <xf numFmtId="0" fontId="25" fillId="0" borderId="0" xfId="0" applyFont="1" applyAlignment="1">
      <alignment horizontal="center" vertical="center" wrapText="1"/>
    </xf>
    <xf numFmtId="0" fontId="0" fillId="0" borderId="0" xfId="0" applyAlignment="1">
      <alignment vertical="center"/>
    </xf>
    <xf numFmtId="0" fontId="26"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2"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topLeftCell="A2" workbookViewId="0">
      <selection activeCell="A6" sqref="A6"/>
    </sheetView>
  </sheetViews>
  <sheetFormatPr defaultColWidth="9" defaultRowHeight="14.4"/>
  <cols>
    <col min="1" max="1" width="181.37962962963" customWidth="1"/>
  </cols>
  <sheetData>
    <row r="1" ht="45" customHeight="1" spans="1:1">
      <c r="A1" s="130" t="s">
        <v>0</v>
      </c>
    </row>
    <row r="2" ht="149.25" customHeight="1" spans="1:11">
      <c r="A2" s="131" t="s">
        <v>1</v>
      </c>
      <c r="B2" s="132"/>
      <c r="C2" s="132"/>
      <c r="D2" s="132"/>
      <c r="E2" s="132"/>
      <c r="F2" s="132"/>
      <c r="G2" s="132"/>
      <c r="H2" s="132"/>
      <c r="I2" s="132"/>
      <c r="J2" s="132"/>
      <c r="K2" s="132"/>
    </row>
    <row r="3" ht="51" customHeight="1" spans="1:11">
      <c r="A3" s="133"/>
      <c r="B3" s="132"/>
      <c r="C3" s="132"/>
      <c r="D3" s="132"/>
      <c r="E3" s="132"/>
      <c r="F3" s="132"/>
      <c r="G3" s="132"/>
      <c r="H3" s="132"/>
      <c r="I3" s="132"/>
      <c r="J3" s="132"/>
      <c r="K3" s="132"/>
    </row>
    <row r="4" ht="51" customHeight="1" spans="1:11">
      <c r="A4" s="133"/>
      <c r="B4" s="132"/>
      <c r="C4" s="132"/>
      <c r="D4" s="132"/>
      <c r="E4" s="132"/>
      <c r="F4" s="132"/>
      <c r="G4" s="132"/>
      <c r="H4" s="132"/>
      <c r="I4" s="132"/>
      <c r="J4" s="132"/>
      <c r="K4" s="132"/>
    </row>
    <row r="5" ht="51" customHeight="1" spans="1:11">
      <c r="A5" s="134" t="s">
        <v>2</v>
      </c>
      <c r="B5" s="132"/>
      <c r="C5" s="132"/>
      <c r="D5" s="132"/>
      <c r="E5" s="132"/>
      <c r="F5" s="132"/>
      <c r="G5" s="132"/>
      <c r="H5" s="132"/>
      <c r="I5" s="132"/>
      <c r="J5" s="132"/>
      <c r="K5" s="132"/>
    </row>
    <row r="6" ht="51" customHeight="1" spans="1:11">
      <c r="A6" s="134" t="s">
        <v>3</v>
      </c>
      <c r="B6" s="132"/>
      <c r="C6" s="132"/>
      <c r="D6" s="132"/>
      <c r="E6" s="132"/>
      <c r="F6" s="132"/>
      <c r="G6" s="132"/>
      <c r="H6" s="132"/>
      <c r="I6" s="132"/>
      <c r="J6" s="132"/>
      <c r="K6" s="132"/>
    </row>
    <row r="7" ht="51" customHeight="1" spans="1:11">
      <c r="A7" s="135" t="s">
        <v>4</v>
      </c>
      <c r="B7" s="132"/>
      <c r="C7" s="132"/>
      <c r="D7" s="132"/>
      <c r="E7" s="132"/>
      <c r="F7" s="132"/>
      <c r="G7" s="132"/>
      <c r="H7" s="132"/>
      <c r="I7" s="132"/>
      <c r="J7" s="132"/>
      <c r="K7" s="132"/>
    </row>
    <row r="8" s="125" customFormat="1" ht="27" customHeight="1" spans="1:1">
      <c r="A8" s="136"/>
    </row>
    <row r="9" s="125" customFormat="1" ht="27" customHeight="1"/>
    <row r="10" s="125"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10" sqref="A10"/>
    </sheetView>
  </sheetViews>
  <sheetFormatPr defaultColWidth="9" defaultRowHeight="14.4"/>
  <cols>
    <col min="1" max="1" width="81.6296296296296" customWidth="1"/>
  </cols>
  <sheetData>
    <row r="1" spans="1:1">
      <c r="A1" s="126"/>
    </row>
    <row r="2" ht="40.5" customHeight="1" spans="1:1">
      <c r="A2" s="127" t="s">
        <v>5</v>
      </c>
    </row>
    <row r="3" ht="19.5" customHeight="1" spans="1:1">
      <c r="A3" s="126"/>
    </row>
    <row r="4" s="125" customFormat="1" ht="30.75" customHeight="1" spans="1:1">
      <c r="A4" s="128" t="s">
        <v>6</v>
      </c>
    </row>
    <row r="5" s="125" customFormat="1" ht="30.75" customHeight="1" spans="1:1">
      <c r="A5" s="128" t="s">
        <v>7</v>
      </c>
    </row>
    <row r="6" s="125" customFormat="1" ht="30.75" customHeight="1" spans="1:1">
      <c r="A6" s="128" t="s">
        <v>8</v>
      </c>
    </row>
    <row r="7" s="125" customFormat="1" ht="30.75" customHeight="1" spans="1:1">
      <c r="A7" s="129" t="s">
        <v>9</v>
      </c>
    </row>
    <row r="8" s="125" customFormat="1" ht="30.75" customHeight="1" spans="1:1">
      <c r="A8" s="129" t="s">
        <v>10</v>
      </c>
    </row>
    <row r="9" s="125" customFormat="1" ht="30.75" customHeight="1" spans="1:1">
      <c r="A9" s="129" t="s">
        <v>11</v>
      </c>
    </row>
    <row r="10" s="125" customFormat="1" ht="30.75" customHeight="1" spans="1:1">
      <c r="A10" s="129" t="s">
        <v>12</v>
      </c>
    </row>
    <row r="11" s="125" customFormat="1" ht="30.75" customHeight="1" spans="1:1">
      <c r="A11" s="128"/>
    </row>
    <row r="12" s="125" customFormat="1" ht="30.75" customHeight="1" spans="1:1">
      <c r="A12" s="129"/>
    </row>
    <row r="13" s="125" customFormat="1" ht="30.75" customHeight="1" spans="1:1">
      <c r="A13" s="129"/>
    </row>
    <row r="14" s="125" customFormat="1" ht="30.75" customHeight="1" spans="1:1">
      <c r="A14" s="129"/>
    </row>
    <row r="15" s="125" customFormat="1" ht="30.75" customHeight="1" spans="1:1">
      <c r="A15" s="129"/>
    </row>
    <row r="16" spans="1:1">
      <c r="A16" s="126"/>
    </row>
    <row r="17" spans="1:1">
      <c r="A17" s="126"/>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61"/>
  <sheetViews>
    <sheetView zoomScale="85" zoomScaleNormal="85" topLeftCell="A41" workbookViewId="0">
      <selection activeCell="F54" sqref="F21 F22 F23 F24 F26 F40 F41 F42 F43 F44 F45 F46 F47 F52 F53 F54"/>
    </sheetView>
  </sheetViews>
  <sheetFormatPr defaultColWidth="11" defaultRowHeight="15.6"/>
  <cols>
    <col min="1" max="1" width="24.75" style="64" customWidth="1"/>
    <col min="2" max="2" width="22.1296296296296" style="64" customWidth="1"/>
    <col min="3" max="3" width="23.6296296296296" style="64" customWidth="1"/>
    <col min="4" max="4" width="29.6296296296296" style="64" customWidth="1"/>
    <col min="5" max="5" width="20.7314814814815" style="64" customWidth="1"/>
    <col min="6" max="6" width="12.8333333333333" style="64" customWidth="1"/>
    <col min="7" max="7" width="11.3518518518519" style="64" customWidth="1"/>
    <col min="8" max="8" width="11.8796296296296" style="64" customWidth="1"/>
    <col min="9" max="9" width="26.787037037037" style="64" customWidth="1"/>
    <col min="10" max="10" width="11.5462962962963" style="64"/>
    <col min="11" max="16376" width="11" style="64"/>
    <col min="16377" max="16384" width="11" style="65"/>
  </cols>
  <sheetData>
    <row r="1" s="64" customFormat="1" ht="64.5" customHeight="1" spans="1:9">
      <c r="A1" s="66" t="s">
        <v>13</v>
      </c>
      <c r="B1" s="66"/>
      <c r="C1" s="66"/>
      <c r="D1" s="66"/>
      <c r="E1" s="66"/>
      <c r="F1" s="66"/>
      <c r="G1" s="66"/>
      <c r="H1" s="66"/>
      <c r="I1" s="66"/>
    </row>
    <row r="2" s="64" customFormat="1" ht="30" customHeight="1" spans="1:9">
      <c r="A2" s="67" t="s">
        <v>14</v>
      </c>
      <c r="B2" s="68" t="s">
        <v>15</v>
      </c>
      <c r="C2" s="69"/>
      <c r="D2" s="69"/>
      <c r="E2" s="69"/>
      <c r="F2" s="69"/>
      <c r="G2" s="69"/>
      <c r="H2" s="69"/>
      <c r="I2" s="115"/>
    </row>
    <row r="3" s="64" customFormat="1" ht="26.25" customHeight="1" spans="1:9">
      <c r="A3" s="70" t="s">
        <v>16</v>
      </c>
      <c r="B3" s="71"/>
      <c r="C3" s="71" t="s">
        <v>17</v>
      </c>
      <c r="D3" s="72" t="s">
        <v>18</v>
      </c>
      <c r="E3" s="73" t="s">
        <v>19</v>
      </c>
      <c r="F3" s="74" t="s">
        <v>20</v>
      </c>
      <c r="G3" s="75"/>
      <c r="H3" s="76" t="s">
        <v>21</v>
      </c>
      <c r="I3" s="116" t="s">
        <v>22</v>
      </c>
    </row>
    <row r="4" s="64" customFormat="1" ht="23.25" customHeight="1" spans="1:9">
      <c r="A4" s="77"/>
      <c r="B4" s="78" t="s">
        <v>23</v>
      </c>
      <c r="C4" s="79">
        <v>11380800</v>
      </c>
      <c r="D4" s="79">
        <v>12764306.24</v>
      </c>
      <c r="E4" s="79">
        <v>11441445.85</v>
      </c>
      <c r="F4" s="80">
        <v>0.8963</v>
      </c>
      <c r="G4" s="81"/>
      <c r="H4" s="82">
        <v>8.96</v>
      </c>
      <c r="I4" s="76"/>
    </row>
    <row r="5" s="64" customFormat="1" ht="23.25" customHeight="1" spans="1:9">
      <c r="A5" s="77"/>
      <c r="B5" s="83" t="s">
        <v>24</v>
      </c>
      <c r="C5" s="84">
        <v>7130800</v>
      </c>
      <c r="D5" s="84">
        <v>7964306.24</v>
      </c>
      <c r="E5" s="84">
        <v>6943101.88</v>
      </c>
      <c r="F5" s="85">
        <v>0.8717</v>
      </c>
      <c r="G5" s="86"/>
      <c r="H5" s="82">
        <v>8.71</v>
      </c>
      <c r="I5" s="117"/>
    </row>
    <row r="6" s="64" customFormat="1" ht="23.25" customHeight="1" spans="1:9">
      <c r="A6" s="77"/>
      <c r="B6" s="83" t="s">
        <v>25</v>
      </c>
      <c r="C6" s="84">
        <v>6398300</v>
      </c>
      <c r="D6" s="84">
        <v>7232397.18</v>
      </c>
      <c r="E6" s="84">
        <v>6211192.82</v>
      </c>
      <c r="F6" s="85">
        <v>0.8588</v>
      </c>
      <c r="G6" s="86"/>
      <c r="H6" s="82">
        <v>8.58</v>
      </c>
      <c r="I6" s="118" t="s">
        <v>26</v>
      </c>
    </row>
    <row r="7" s="64" customFormat="1" ht="23.25" customHeight="1" spans="1:9">
      <c r="A7" s="77"/>
      <c r="B7" s="83" t="s">
        <v>27</v>
      </c>
      <c r="C7" s="84">
        <v>732500</v>
      </c>
      <c r="D7" s="84">
        <v>731909.06</v>
      </c>
      <c r="E7" s="84">
        <v>731909.06</v>
      </c>
      <c r="F7" s="85">
        <v>1</v>
      </c>
      <c r="G7" s="86"/>
      <c r="H7" s="82">
        <v>10</v>
      </c>
      <c r="I7" s="117"/>
    </row>
    <row r="8" s="64" customFormat="1" ht="23.25" customHeight="1" spans="1:9">
      <c r="A8" s="77"/>
      <c r="B8" s="83" t="s">
        <v>28</v>
      </c>
      <c r="C8" s="84">
        <v>4250000</v>
      </c>
      <c r="D8" s="84">
        <v>4800000</v>
      </c>
      <c r="E8" s="84">
        <v>4498343.97</v>
      </c>
      <c r="F8" s="85">
        <v>0.9371</v>
      </c>
      <c r="G8" s="86"/>
      <c r="H8" s="82">
        <v>9.37</v>
      </c>
      <c r="I8" s="117"/>
    </row>
    <row r="9" s="64" customFormat="1" ht="23.25" customHeight="1" spans="1:9">
      <c r="A9" s="77"/>
      <c r="B9" s="83" t="s">
        <v>29</v>
      </c>
      <c r="C9" s="84">
        <v>3450000</v>
      </c>
      <c r="D9" s="84">
        <v>4000000</v>
      </c>
      <c r="E9" s="84">
        <v>3722872.5</v>
      </c>
      <c r="F9" s="85">
        <v>0.9307</v>
      </c>
      <c r="G9" s="86"/>
      <c r="H9" s="82">
        <v>9.3</v>
      </c>
      <c r="I9" s="119" t="s">
        <v>30</v>
      </c>
    </row>
    <row r="10" s="64" customFormat="1" ht="23.25" customHeight="1" spans="1:9">
      <c r="A10" s="87"/>
      <c r="B10" s="83" t="s">
        <v>31</v>
      </c>
      <c r="C10" s="84">
        <v>800000</v>
      </c>
      <c r="D10" s="84">
        <v>800000</v>
      </c>
      <c r="E10" s="84">
        <v>775471.47</v>
      </c>
      <c r="F10" s="85">
        <v>0.9693</v>
      </c>
      <c r="G10" s="86"/>
      <c r="H10" s="82">
        <v>9.69</v>
      </c>
      <c r="I10" s="119" t="s">
        <v>32</v>
      </c>
    </row>
    <row r="11" s="64" customFormat="1" ht="23.25" customHeight="1" spans="1:9">
      <c r="A11" s="71" t="s">
        <v>33</v>
      </c>
      <c r="B11" s="70" t="s">
        <v>34</v>
      </c>
      <c r="C11" s="70"/>
      <c r="D11" s="70"/>
      <c r="E11" s="71" t="s">
        <v>35</v>
      </c>
      <c r="F11" s="71"/>
      <c r="G11" s="71"/>
      <c r="H11" s="71"/>
      <c r="I11" s="71"/>
    </row>
    <row r="12" s="64" customFormat="1" ht="154" customHeight="1" spans="1:9">
      <c r="A12" s="74"/>
      <c r="B12" s="83" t="s">
        <v>36</v>
      </c>
      <c r="C12" s="83"/>
      <c r="D12" s="83"/>
      <c r="E12" s="88" t="s">
        <v>37</v>
      </c>
      <c r="F12" s="88"/>
      <c r="G12" s="88"/>
      <c r="H12" s="88"/>
      <c r="I12" s="120"/>
    </row>
    <row r="13" s="64" customFormat="1" ht="66" customHeight="1" spans="1:9">
      <c r="A13" s="74"/>
      <c r="B13" s="83" t="s">
        <v>38</v>
      </c>
      <c r="C13" s="83"/>
      <c r="D13" s="83"/>
      <c r="E13" s="88" t="s">
        <v>39</v>
      </c>
      <c r="F13" s="88"/>
      <c r="G13" s="88"/>
      <c r="H13" s="88"/>
      <c r="I13" s="120"/>
    </row>
    <row r="14" s="64" customFormat="1" ht="160" customHeight="1" spans="1:9">
      <c r="A14" s="74"/>
      <c r="B14" s="83" t="s">
        <v>40</v>
      </c>
      <c r="C14" s="83"/>
      <c r="D14" s="83"/>
      <c r="E14" s="88" t="s">
        <v>41</v>
      </c>
      <c r="F14" s="88"/>
      <c r="G14" s="88"/>
      <c r="H14" s="88"/>
      <c r="I14" s="120"/>
    </row>
    <row r="15" s="64" customFormat="1" ht="120" customHeight="1" spans="1:9">
      <c r="A15" s="74"/>
      <c r="B15" s="83" t="s">
        <v>42</v>
      </c>
      <c r="C15" s="83"/>
      <c r="D15" s="83"/>
      <c r="E15" s="88" t="s">
        <v>43</v>
      </c>
      <c r="F15" s="88"/>
      <c r="G15" s="88"/>
      <c r="H15" s="88"/>
      <c r="I15" s="120"/>
    </row>
    <row r="16" s="64" customFormat="1" ht="23.25" customHeight="1" spans="1:9">
      <c r="A16" s="89" t="s">
        <v>44</v>
      </c>
      <c r="B16" s="72" t="s">
        <v>45</v>
      </c>
      <c r="C16" s="90" t="s">
        <v>46</v>
      </c>
      <c r="D16" s="73" t="s">
        <v>47</v>
      </c>
      <c r="E16" s="71" t="s">
        <v>48</v>
      </c>
      <c r="F16" s="71" t="s">
        <v>49</v>
      </c>
      <c r="G16" s="71" t="s">
        <v>50</v>
      </c>
      <c r="H16" s="71" t="s">
        <v>21</v>
      </c>
      <c r="I16" s="71" t="s">
        <v>51</v>
      </c>
    </row>
    <row r="17" s="64" customFormat="1" ht="74" customHeight="1" spans="1:9">
      <c r="A17" s="89"/>
      <c r="B17" s="91" t="s">
        <v>52</v>
      </c>
      <c r="C17" s="92" t="s">
        <v>53</v>
      </c>
      <c r="D17" s="93" t="s">
        <v>54</v>
      </c>
      <c r="E17" s="94" t="s">
        <v>55</v>
      </c>
      <c r="F17" s="95">
        <v>0.8717</v>
      </c>
      <c r="G17" s="96">
        <v>2</v>
      </c>
      <c r="H17" s="96">
        <v>1.74</v>
      </c>
      <c r="I17" s="121" t="s">
        <v>56</v>
      </c>
    </row>
    <row r="18" s="64" customFormat="1" ht="29" customHeight="1" spans="1:9">
      <c r="A18" s="89"/>
      <c r="B18" s="97"/>
      <c r="C18" s="98"/>
      <c r="D18" s="93" t="s">
        <v>57</v>
      </c>
      <c r="E18" s="94" t="s">
        <v>58</v>
      </c>
      <c r="F18" s="95">
        <v>0.929</v>
      </c>
      <c r="G18" s="96">
        <v>2</v>
      </c>
      <c r="H18" s="96">
        <v>2</v>
      </c>
      <c r="I18" s="121"/>
    </row>
    <row r="19" s="64" customFormat="1" ht="23" customHeight="1" spans="1:9">
      <c r="A19" s="89"/>
      <c r="B19" s="97"/>
      <c r="C19" s="98"/>
      <c r="D19" s="93" t="s">
        <v>59</v>
      </c>
      <c r="E19" s="94" t="s">
        <v>58</v>
      </c>
      <c r="F19" s="99" t="s">
        <v>60</v>
      </c>
      <c r="G19" s="96">
        <v>2</v>
      </c>
      <c r="H19" s="96">
        <v>2</v>
      </c>
      <c r="I19" s="122"/>
    </row>
    <row r="20" s="64" customFormat="1" ht="28" customHeight="1" spans="1:9">
      <c r="A20" s="89"/>
      <c r="B20" s="97"/>
      <c r="C20" s="100"/>
      <c r="D20" s="93" t="s">
        <v>61</v>
      </c>
      <c r="E20" s="94" t="s">
        <v>62</v>
      </c>
      <c r="F20" s="99">
        <v>100</v>
      </c>
      <c r="G20" s="96">
        <v>2</v>
      </c>
      <c r="H20" s="96">
        <v>2</v>
      </c>
      <c r="I20" s="121"/>
    </row>
    <row r="21" s="64" customFormat="1" ht="23.25" customHeight="1" spans="1:9">
      <c r="A21" s="89"/>
      <c r="B21" s="97"/>
      <c r="C21" s="101" t="s">
        <v>63</v>
      </c>
      <c r="D21" s="93" t="s">
        <v>64</v>
      </c>
      <c r="E21" s="89" t="s">
        <v>65</v>
      </c>
      <c r="F21" s="34" t="s">
        <v>66</v>
      </c>
      <c r="G21" s="96">
        <v>2</v>
      </c>
      <c r="H21" s="96">
        <v>1.8</v>
      </c>
      <c r="I21" s="78"/>
    </row>
    <row r="22" s="64" customFormat="1" ht="23.25" customHeight="1" spans="1:9">
      <c r="A22" s="89"/>
      <c r="B22" s="97"/>
      <c r="C22" s="100"/>
      <c r="D22" s="93" t="s">
        <v>67</v>
      </c>
      <c r="E22" s="89" t="s">
        <v>68</v>
      </c>
      <c r="F22" s="34" t="s">
        <v>66</v>
      </c>
      <c r="G22" s="96">
        <v>2</v>
      </c>
      <c r="H22" s="96">
        <v>1.8</v>
      </c>
      <c r="I22" s="78"/>
    </row>
    <row r="23" s="64" customFormat="1" ht="23.25" customHeight="1" spans="1:9">
      <c r="A23" s="89"/>
      <c r="B23" s="97"/>
      <c r="C23" s="102" t="s">
        <v>69</v>
      </c>
      <c r="D23" s="93" t="s">
        <v>70</v>
      </c>
      <c r="E23" s="89" t="s">
        <v>68</v>
      </c>
      <c r="F23" s="34" t="s">
        <v>66</v>
      </c>
      <c r="G23" s="96">
        <v>2</v>
      </c>
      <c r="H23" s="96">
        <v>1.8</v>
      </c>
      <c r="I23" s="78"/>
    </row>
    <row r="24" s="64" customFormat="1" ht="23.25" customHeight="1" spans="1:9">
      <c r="A24" s="89"/>
      <c r="B24" s="97"/>
      <c r="C24" s="103" t="s">
        <v>71</v>
      </c>
      <c r="D24" s="93" t="s">
        <v>72</v>
      </c>
      <c r="E24" s="89" t="s">
        <v>68</v>
      </c>
      <c r="F24" s="34" t="s">
        <v>66</v>
      </c>
      <c r="G24" s="96">
        <v>2</v>
      </c>
      <c r="H24" s="96">
        <v>1.8</v>
      </c>
      <c r="I24" s="78"/>
    </row>
    <row r="25" s="64" customFormat="1" ht="23.25" customHeight="1" spans="1:9">
      <c r="A25" s="89"/>
      <c r="B25" s="97"/>
      <c r="C25" s="103" t="s">
        <v>73</v>
      </c>
      <c r="D25" s="93" t="s">
        <v>74</v>
      </c>
      <c r="E25" s="104" t="s">
        <v>58</v>
      </c>
      <c r="F25" s="89" t="s">
        <v>60</v>
      </c>
      <c r="G25" s="96">
        <v>2</v>
      </c>
      <c r="H25" s="96">
        <v>2</v>
      </c>
      <c r="I25" s="122"/>
    </row>
    <row r="26" s="64" customFormat="1" ht="23.25" customHeight="1" spans="1:9">
      <c r="A26" s="89"/>
      <c r="B26" s="105"/>
      <c r="C26" s="103" t="s">
        <v>75</v>
      </c>
      <c r="D26" s="93" t="s">
        <v>76</v>
      </c>
      <c r="E26" s="89" t="s">
        <v>65</v>
      </c>
      <c r="F26" s="34" t="s">
        <v>66</v>
      </c>
      <c r="G26" s="96">
        <v>2</v>
      </c>
      <c r="H26" s="96">
        <v>1.8</v>
      </c>
      <c r="I26" s="78"/>
    </row>
    <row r="27" s="64" customFormat="1" ht="23.25" customHeight="1" spans="1:9">
      <c r="A27" s="89"/>
      <c r="B27" s="106" t="s">
        <v>77</v>
      </c>
      <c r="C27" s="89" t="s">
        <v>78</v>
      </c>
      <c r="D27" s="107" t="s">
        <v>79</v>
      </c>
      <c r="E27" s="94" t="s">
        <v>80</v>
      </c>
      <c r="F27" s="95">
        <v>0.965</v>
      </c>
      <c r="G27" s="96">
        <v>2</v>
      </c>
      <c r="H27" s="96">
        <v>2</v>
      </c>
      <c r="I27" s="78"/>
    </row>
    <row r="28" s="64" customFormat="1" ht="23.25" customHeight="1" spans="1:9">
      <c r="A28" s="89"/>
      <c r="B28" s="108"/>
      <c r="C28" s="89"/>
      <c r="D28" s="107" t="s">
        <v>81</v>
      </c>
      <c r="E28" s="94" t="s">
        <v>82</v>
      </c>
      <c r="F28" s="99" t="s">
        <v>83</v>
      </c>
      <c r="G28" s="96">
        <v>2</v>
      </c>
      <c r="H28" s="96">
        <v>2</v>
      </c>
      <c r="I28" s="78"/>
    </row>
    <row r="29" s="64" customFormat="1" ht="23.25" customHeight="1" spans="1:9">
      <c r="A29" s="89"/>
      <c r="B29" s="108"/>
      <c r="C29" s="89"/>
      <c r="D29" s="107" t="s">
        <v>84</v>
      </c>
      <c r="E29" s="94" t="s">
        <v>85</v>
      </c>
      <c r="F29" s="99" t="s">
        <v>60</v>
      </c>
      <c r="G29" s="96">
        <v>2</v>
      </c>
      <c r="H29" s="96">
        <v>2</v>
      </c>
      <c r="I29" s="78"/>
    </row>
    <row r="30" s="64" customFormat="1" ht="23.25" customHeight="1" spans="1:9">
      <c r="A30" s="89"/>
      <c r="B30" s="108"/>
      <c r="C30" s="89"/>
      <c r="D30" s="107" t="s">
        <v>86</v>
      </c>
      <c r="E30" s="94" t="s">
        <v>85</v>
      </c>
      <c r="F30" s="99" t="s">
        <v>60</v>
      </c>
      <c r="G30" s="96">
        <v>2</v>
      </c>
      <c r="H30" s="96">
        <v>2</v>
      </c>
      <c r="I30" s="78"/>
    </row>
    <row r="31" s="64" customFormat="1" ht="23.25" customHeight="1" spans="1:9">
      <c r="A31" s="89"/>
      <c r="B31" s="108"/>
      <c r="C31" s="89"/>
      <c r="D31" s="107" t="s">
        <v>87</v>
      </c>
      <c r="E31" s="94" t="s">
        <v>80</v>
      </c>
      <c r="F31" s="99">
        <v>96.5</v>
      </c>
      <c r="G31" s="96">
        <v>2</v>
      </c>
      <c r="H31" s="96">
        <v>2</v>
      </c>
      <c r="I31" s="78"/>
    </row>
    <row r="32" s="64" customFormat="1" ht="23.25" customHeight="1" spans="1:9">
      <c r="A32" s="89"/>
      <c r="B32" s="108"/>
      <c r="C32" s="89"/>
      <c r="D32" s="107" t="s">
        <v>88</v>
      </c>
      <c r="E32" s="94" t="s">
        <v>80</v>
      </c>
      <c r="F32" s="99">
        <v>88.57</v>
      </c>
      <c r="G32" s="96">
        <v>2</v>
      </c>
      <c r="H32" s="96">
        <v>2</v>
      </c>
      <c r="I32" s="78"/>
    </row>
    <row r="33" s="64" customFormat="1" ht="23.25" customHeight="1" spans="1:9">
      <c r="A33" s="89"/>
      <c r="B33" s="108"/>
      <c r="C33" s="89"/>
      <c r="D33" s="107" t="s">
        <v>89</v>
      </c>
      <c r="E33" s="94" t="s">
        <v>80</v>
      </c>
      <c r="F33" s="99" t="s">
        <v>60</v>
      </c>
      <c r="G33" s="96">
        <v>2</v>
      </c>
      <c r="H33" s="96">
        <v>2</v>
      </c>
      <c r="I33" s="78"/>
    </row>
    <row r="34" s="64" customFormat="1" ht="23.25" customHeight="1" spans="1:9">
      <c r="A34" s="89"/>
      <c r="B34" s="108"/>
      <c r="C34" s="89"/>
      <c r="D34" s="107" t="s">
        <v>90</v>
      </c>
      <c r="E34" s="94" t="s">
        <v>91</v>
      </c>
      <c r="F34" s="99" t="s">
        <v>92</v>
      </c>
      <c r="G34" s="96">
        <v>2</v>
      </c>
      <c r="H34" s="96">
        <v>2</v>
      </c>
      <c r="I34" s="78"/>
    </row>
    <row r="35" s="64" customFormat="1" ht="107" customHeight="1" spans="1:9">
      <c r="A35" s="89"/>
      <c r="B35" s="108"/>
      <c r="C35" s="89"/>
      <c r="D35" s="107" t="s">
        <v>93</v>
      </c>
      <c r="E35" s="94" t="s">
        <v>94</v>
      </c>
      <c r="F35" s="99">
        <v>32.02</v>
      </c>
      <c r="G35" s="96">
        <v>2</v>
      </c>
      <c r="H35" s="96">
        <v>0.71</v>
      </c>
      <c r="I35" s="123" t="s">
        <v>95</v>
      </c>
    </row>
    <row r="36" s="64" customFormat="1" ht="23.25" customHeight="1" spans="1:9">
      <c r="A36" s="89"/>
      <c r="B36" s="108"/>
      <c r="C36" s="89"/>
      <c r="D36" s="107" t="s">
        <v>96</v>
      </c>
      <c r="E36" s="94" t="s">
        <v>85</v>
      </c>
      <c r="F36" s="99" t="s">
        <v>60</v>
      </c>
      <c r="G36" s="96">
        <v>2</v>
      </c>
      <c r="H36" s="96">
        <v>2</v>
      </c>
      <c r="I36" s="78"/>
    </row>
    <row r="37" s="64" customFormat="1" ht="23.25" customHeight="1" spans="1:9">
      <c r="A37" s="89"/>
      <c r="B37" s="108"/>
      <c r="C37" s="89"/>
      <c r="D37" s="107" t="s">
        <v>97</v>
      </c>
      <c r="E37" s="94" t="s">
        <v>98</v>
      </c>
      <c r="F37" s="99" t="s">
        <v>99</v>
      </c>
      <c r="G37" s="96">
        <v>2</v>
      </c>
      <c r="H37" s="96">
        <v>2</v>
      </c>
      <c r="I37" s="78"/>
    </row>
    <row r="38" s="64" customFormat="1" ht="23.25" customHeight="1" spans="1:9">
      <c r="A38" s="89"/>
      <c r="B38" s="108"/>
      <c r="C38" s="89"/>
      <c r="D38" s="107" t="s">
        <v>100</v>
      </c>
      <c r="E38" s="94" t="s">
        <v>85</v>
      </c>
      <c r="F38" s="99" t="s">
        <v>60</v>
      </c>
      <c r="G38" s="96">
        <v>2</v>
      </c>
      <c r="H38" s="96">
        <v>2</v>
      </c>
      <c r="I38" s="78"/>
    </row>
    <row r="39" s="64" customFormat="1" ht="27" customHeight="1" spans="1:9">
      <c r="A39" s="89"/>
      <c r="B39" s="108"/>
      <c r="C39" s="89" t="s">
        <v>101</v>
      </c>
      <c r="D39" s="107" t="s">
        <v>102</v>
      </c>
      <c r="E39" s="94" t="s">
        <v>103</v>
      </c>
      <c r="F39" s="99">
        <v>60.71</v>
      </c>
      <c r="G39" s="96">
        <v>2</v>
      </c>
      <c r="H39" s="96">
        <v>1.73</v>
      </c>
      <c r="I39" s="123"/>
    </row>
    <row r="40" s="64" customFormat="1" ht="29" customHeight="1" spans="1:9">
      <c r="A40" s="89"/>
      <c r="B40" s="108"/>
      <c r="C40" s="89"/>
      <c r="D40" s="107" t="s">
        <v>104</v>
      </c>
      <c r="E40" s="94" t="s">
        <v>105</v>
      </c>
      <c r="F40" s="34" t="s">
        <v>66</v>
      </c>
      <c r="G40" s="96">
        <v>2</v>
      </c>
      <c r="H40" s="96">
        <v>1.8</v>
      </c>
      <c r="I40" s="123"/>
    </row>
    <row r="41" s="64" customFormat="1" ht="23.25" customHeight="1" spans="1:9">
      <c r="A41" s="89"/>
      <c r="B41" s="108"/>
      <c r="C41" s="89"/>
      <c r="D41" s="107" t="s">
        <v>106</v>
      </c>
      <c r="E41" s="94" t="s">
        <v>105</v>
      </c>
      <c r="F41" s="34" t="s">
        <v>66</v>
      </c>
      <c r="G41" s="96">
        <v>2</v>
      </c>
      <c r="H41" s="96">
        <v>1.8</v>
      </c>
      <c r="I41" s="78"/>
    </row>
    <row r="42" s="64" customFormat="1" ht="23.25" customHeight="1" spans="1:9">
      <c r="A42" s="89"/>
      <c r="B42" s="108"/>
      <c r="C42" s="89"/>
      <c r="D42" s="107" t="s">
        <v>107</v>
      </c>
      <c r="E42" s="94" t="s">
        <v>105</v>
      </c>
      <c r="F42" s="34" t="s">
        <v>66</v>
      </c>
      <c r="G42" s="96">
        <v>2</v>
      </c>
      <c r="H42" s="96">
        <v>1.8</v>
      </c>
      <c r="I42" s="78"/>
    </row>
    <row r="43" s="64" customFormat="1" ht="23.25" customHeight="1" spans="1:9">
      <c r="A43" s="89"/>
      <c r="B43" s="108"/>
      <c r="C43" s="89"/>
      <c r="D43" s="107" t="s">
        <v>108</v>
      </c>
      <c r="E43" s="94" t="s">
        <v>109</v>
      </c>
      <c r="F43" s="34" t="s">
        <v>66</v>
      </c>
      <c r="G43" s="96">
        <v>2</v>
      </c>
      <c r="H43" s="96">
        <v>1.8</v>
      </c>
      <c r="I43" s="78"/>
    </row>
    <row r="44" s="64" customFormat="1" ht="23.25" customHeight="1" spans="1:9">
      <c r="A44" s="89"/>
      <c r="B44" s="108"/>
      <c r="C44" s="89"/>
      <c r="D44" s="107" t="s">
        <v>110</v>
      </c>
      <c r="E44" s="94" t="s">
        <v>111</v>
      </c>
      <c r="F44" s="34" t="s">
        <v>66</v>
      </c>
      <c r="G44" s="96">
        <v>2</v>
      </c>
      <c r="H44" s="96">
        <v>1.8</v>
      </c>
      <c r="I44" s="78"/>
    </row>
    <row r="45" s="64" customFormat="1" ht="23.25" customHeight="1" spans="1:9">
      <c r="A45" s="89"/>
      <c r="B45" s="108"/>
      <c r="C45" s="89"/>
      <c r="D45" s="107" t="s">
        <v>112</v>
      </c>
      <c r="E45" s="94" t="s">
        <v>113</v>
      </c>
      <c r="F45" s="34" t="s">
        <v>66</v>
      </c>
      <c r="G45" s="96">
        <v>2</v>
      </c>
      <c r="H45" s="96">
        <v>1.8</v>
      </c>
      <c r="I45" s="78"/>
    </row>
    <row r="46" s="64" customFormat="1" ht="34" customHeight="1" spans="1:9">
      <c r="A46" s="89"/>
      <c r="B46" s="108"/>
      <c r="C46" s="89"/>
      <c r="D46" s="107" t="s">
        <v>114</v>
      </c>
      <c r="E46" s="94" t="s">
        <v>111</v>
      </c>
      <c r="F46" s="34" t="s">
        <v>66</v>
      </c>
      <c r="G46" s="96">
        <v>2</v>
      </c>
      <c r="H46" s="96">
        <v>1.8</v>
      </c>
      <c r="I46" s="78"/>
    </row>
    <row r="47" s="64" customFormat="1" ht="30" customHeight="1" spans="1:9">
      <c r="A47" s="89"/>
      <c r="B47" s="108"/>
      <c r="C47" s="89"/>
      <c r="D47" s="107" t="s">
        <v>115</v>
      </c>
      <c r="E47" s="94" t="s">
        <v>116</v>
      </c>
      <c r="F47" s="34" t="s">
        <v>66</v>
      </c>
      <c r="G47" s="96">
        <v>2</v>
      </c>
      <c r="H47" s="96">
        <v>1.8</v>
      </c>
      <c r="I47" s="78"/>
    </row>
    <row r="48" s="64" customFormat="1" ht="26" customHeight="1" spans="1:9">
      <c r="A48" s="89"/>
      <c r="B48" s="108"/>
      <c r="C48" s="94" t="s">
        <v>117</v>
      </c>
      <c r="D48" s="109" t="s">
        <v>118</v>
      </c>
      <c r="E48" s="94" t="s">
        <v>80</v>
      </c>
      <c r="F48" s="99" t="s">
        <v>119</v>
      </c>
      <c r="G48" s="96">
        <v>5</v>
      </c>
      <c r="H48" s="96">
        <v>5</v>
      </c>
      <c r="I48" s="78"/>
    </row>
    <row r="49" s="64" customFormat="1" ht="23.25" customHeight="1" spans="1:9">
      <c r="A49" s="89"/>
      <c r="B49" s="108"/>
      <c r="C49" s="94"/>
      <c r="D49" s="109" t="s">
        <v>120</v>
      </c>
      <c r="E49" s="94" t="s">
        <v>80</v>
      </c>
      <c r="F49" s="99" t="s">
        <v>119</v>
      </c>
      <c r="G49" s="96">
        <v>5</v>
      </c>
      <c r="H49" s="96">
        <v>5</v>
      </c>
      <c r="I49" s="78"/>
    </row>
    <row r="50" s="64" customFormat="1" ht="23.25" customHeight="1" spans="1:9">
      <c r="A50" s="89"/>
      <c r="B50" s="108"/>
      <c r="C50" s="92" t="s">
        <v>121</v>
      </c>
      <c r="D50" s="109" t="s">
        <v>122</v>
      </c>
      <c r="E50" s="94" t="s">
        <v>123</v>
      </c>
      <c r="F50" s="99" t="s">
        <v>124</v>
      </c>
      <c r="G50" s="96">
        <v>2</v>
      </c>
      <c r="H50" s="96">
        <v>2</v>
      </c>
      <c r="I50" s="78"/>
    </row>
    <row r="51" s="64" customFormat="1" ht="23.25" customHeight="1" spans="1:9">
      <c r="A51" s="89"/>
      <c r="B51" s="110"/>
      <c r="C51" s="100"/>
      <c r="D51" s="109" t="s">
        <v>125</v>
      </c>
      <c r="E51" s="94" t="s">
        <v>126</v>
      </c>
      <c r="F51" s="99" t="s">
        <v>124</v>
      </c>
      <c r="G51" s="96">
        <v>6</v>
      </c>
      <c r="H51" s="96">
        <v>6</v>
      </c>
      <c r="I51" s="78"/>
    </row>
    <row r="52" s="64" customFormat="1" ht="23.25" customHeight="1" spans="1:9">
      <c r="A52" s="89"/>
      <c r="B52" s="111" t="s">
        <v>127</v>
      </c>
      <c r="C52" s="102" t="s">
        <v>128</v>
      </c>
      <c r="D52" s="93" t="s">
        <v>129</v>
      </c>
      <c r="E52" s="89" t="s">
        <v>130</v>
      </c>
      <c r="F52" s="34" t="s">
        <v>66</v>
      </c>
      <c r="G52" s="96">
        <v>3</v>
      </c>
      <c r="H52" s="96">
        <v>2.7</v>
      </c>
      <c r="I52" s="78"/>
    </row>
    <row r="53" s="64" customFormat="1" ht="23.25" customHeight="1" spans="1:9">
      <c r="A53" s="89"/>
      <c r="B53" s="97"/>
      <c r="C53" s="103" t="s">
        <v>131</v>
      </c>
      <c r="D53" s="93" t="s">
        <v>132</v>
      </c>
      <c r="E53" s="89" t="s">
        <v>130</v>
      </c>
      <c r="F53" s="34" t="s">
        <v>66</v>
      </c>
      <c r="G53" s="96">
        <v>3</v>
      </c>
      <c r="H53" s="96">
        <v>2.7</v>
      </c>
      <c r="I53" s="78"/>
    </row>
    <row r="54" s="64" customFormat="1" ht="23.25" customHeight="1" spans="1:9">
      <c r="A54" s="89"/>
      <c r="B54" s="97"/>
      <c r="C54" s="92" t="s">
        <v>133</v>
      </c>
      <c r="D54" s="112" t="s">
        <v>134</v>
      </c>
      <c r="E54" s="89" t="s">
        <v>130</v>
      </c>
      <c r="F54" s="34" t="s">
        <v>66</v>
      </c>
      <c r="G54" s="96">
        <v>4</v>
      </c>
      <c r="H54" s="96">
        <v>3.6</v>
      </c>
      <c r="I54" s="78"/>
    </row>
    <row r="55" s="64" customFormat="1" ht="23.25" customHeight="1" spans="1:9">
      <c r="A55" s="71" t="s">
        <v>135</v>
      </c>
      <c r="B55" s="71"/>
      <c r="C55" s="71"/>
      <c r="D55" s="71"/>
      <c r="E55" s="71"/>
      <c r="F55" s="71"/>
      <c r="G55" s="96">
        <f>SUM(G17:G54)+10</f>
        <v>100</v>
      </c>
      <c r="H55" s="96">
        <f>SUM(H17:H54)+H4</f>
        <v>93.54</v>
      </c>
      <c r="I55" s="71" t="s">
        <v>136</v>
      </c>
    </row>
    <row r="56" s="64" customFormat="1" ht="23.25" customHeight="1" spans="1:9">
      <c r="A56" s="113" t="s">
        <v>137</v>
      </c>
      <c r="B56" s="114"/>
      <c r="C56" s="114"/>
      <c r="D56" s="114"/>
      <c r="E56" s="114"/>
      <c r="F56" s="114"/>
      <c r="G56" s="114"/>
      <c r="H56" s="114"/>
      <c r="I56" s="124"/>
    </row>
    <row r="57" s="64" customFormat="1" ht="14.4"/>
    <row r="58" s="64" customFormat="1" ht="14.4"/>
    <row r="59" s="64" customFormat="1" ht="14.4"/>
    <row r="60" s="64" customFormat="1" ht="14.4"/>
    <row r="61" s="64" customFormat="1" spans="16377:16379">
      <c r="XEW61" s="65"/>
      <c r="XEX61" s="65"/>
      <c r="XEY61" s="65"/>
    </row>
  </sheetData>
  <mergeCells count="34">
    <mergeCell ref="A1:I1"/>
    <mergeCell ref="B2:I2"/>
    <mergeCell ref="F3:G3"/>
    <mergeCell ref="F4:G4"/>
    <mergeCell ref="F5:G5"/>
    <mergeCell ref="F6:G6"/>
    <mergeCell ref="F7:G7"/>
    <mergeCell ref="F8:G8"/>
    <mergeCell ref="F9:G9"/>
    <mergeCell ref="F10:G10"/>
    <mergeCell ref="B11:D11"/>
    <mergeCell ref="E11:I11"/>
    <mergeCell ref="B12:D12"/>
    <mergeCell ref="E12:I12"/>
    <mergeCell ref="B13:D13"/>
    <mergeCell ref="E13:I13"/>
    <mergeCell ref="B14:D14"/>
    <mergeCell ref="E14:I14"/>
    <mergeCell ref="B15:D15"/>
    <mergeCell ref="E15:I15"/>
    <mergeCell ref="A55:F55"/>
    <mergeCell ref="A56:I56"/>
    <mergeCell ref="A3:A10"/>
    <mergeCell ref="A11:A15"/>
    <mergeCell ref="A16:A54"/>
    <mergeCell ref="B17:B26"/>
    <mergeCell ref="B27:B51"/>
    <mergeCell ref="B52:B54"/>
    <mergeCell ref="C17:C20"/>
    <mergeCell ref="C21:C22"/>
    <mergeCell ref="C27:C38"/>
    <mergeCell ref="C39:C47"/>
    <mergeCell ref="C48:C49"/>
    <mergeCell ref="C50:C51"/>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I13" sqref="I13"/>
    </sheetView>
  </sheetViews>
  <sheetFormatPr defaultColWidth="9" defaultRowHeight="14.4"/>
  <cols>
    <col min="1" max="1" width="8.12962962962963" style="50" customWidth="1"/>
    <col min="2" max="2" width="33.6296296296296" customWidth="1"/>
    <col min="3" max="3" width="19.2037037037037" customWidth="1"/>
    <col min="4" max="4" width="12.6296296296296" customWidth="1"/>
    <col min="5" max="6" width="13.25" customWidth="1"/>
    <col min="7" max="11" width="12.6296296296296" customWidth="1"/>
  </cols>
  <sheetData>
    <row r="1" ht="57" customHeight="1" spans="1:11">
      <c r="A1" s="51" t="s">
        <v>138</v>
      </c>
      <c r="B1" s="51"/>
      <c r="C1" s="51"/>
      <c r="D1" s="51"/>
      <c r="E1" s="51"/>
      <c r="F1" s="51"/>
      <c r="G1" s="51"/>
      <c r="H1" s="51"/>
      <c r="I1" s="51"/>
      <c r="J1" s="51"/>
      <c r="K1" s="51"/>
    </row>
    <row r="2" s="49" customFormat="1" ht="30" customHeight="1" spans="1:11">
      <c r="A2" s="52" t="s">
        <v>139</v>
      </c>
      <c r="B2" s="53" t="s">
        <v>140</v>
      </c>
      <c r="C2" s="54" t="s">
        <v>141</v>
      </c>
      <c r="D2" s="53" t="s">
        <v>142</v>
      </c>
      <c r="E2" s="53"/>
      <c r="F2" s="53"/>
      <c r="G2" s="53"/>
      <c r="H2" s="53"/>
      <c r="I2" s="53"/>
      <c r="J2" s="52" t="s">
        <v>143</v>
      </c>
      <c r="K2" s="52" t="s">
        <v>144</v>
      </c>
    </row>
    <row r="3" s="49" customFormat="1" ht="30" customHeight="1" spans="1:11">
      <c r="A3" s="55"/>
      <c r="B3" s="53"/>
      <c r="C3" s="54"/>
      <c r="D3" s="53" t="s">
        <v>145</v>
      </c>
      <c r="E3" s="53"/>
      <c r="F3" s="53"/>
      <c r="G3" s="53"/>
      <c r="H3" s="53" t="s">
        <v>146</v>
      </c>
      <c r="I3" s="53" t="s">
        <v>147</v>
      </c>
      <c r="J3" s="55"/>
      <c r="K3" s="55"/>
    </row>
    <row r="4" s="49" customFormat="1" ht="30" customHeight="1" spans="1:11">
      <c r="A4" s="56"/>
      <c r="B4" s="53"/>
      <c r="C4" s="54"/>
      <c r="D4" s="54" t="s">
        <v>148</v>
      </c>
      <c r="E4" s="53" t="s">
        <v>149</v>
      </c>
      <c r="F4" s="53" t="s">
        <v>150</v>
      </c>
      <c r="G4" s="53" t="s">
        <v>151</v>
      </c>
      <c r="H4" s="53"/>
      <c r="I4" s="54"/>
      <c r="J4" s="56"/>
      <c r="K4" s="55"/>
    </row>
    <row r="5" ht="30" customHeight="1" spans="1:11">
      <c r="A5" s="57">
        <v>1</v>
      </c>
      <c r="B5" s="58" t="s">
        <v>152</v>
      </c>
      <c r="C5" s="59" t="s">
        <v>153</v>
      </c>
      <c r="D5" s="60">
        <f>SUM(E5:G5)</f>
        <v>80</v>
      </c>
      <c r="E5" s="61">
        <v>80</v>
      </c>
      <c r="F5" s="61"/>
      <c r="G5" s="61"/>
      <c r="H5" s="60">
        <v>77.55</v>
      </c>
      <c r="I5" s="63">
        <f>H5/D5</f>
        <v>0.969375</v>
      </c>
      <c r="J5" s="57">
        <v>96.25</v>
      </c>
      <c r="K5" s="59"/>
    </row>
    <row r="6" ht="30" customHeight="1" spans="1:11">
      <c r="A6" s="57">
        <v>2</v>
      </c>
      <c r="B6" s="62" t="s">
        <v>154</v>
      </c>
      <c r="C6" s="59" t="s">
        <v>153</v>
      </c>
      <c r="D6" s="60">
        <f>SUM(E6:G6)</f>
        <v>30</v>
      </c>
      <c r="E6" s="60">
        <v>30</v>
      </c>
      <c r="F6" s="60"/>
      <c r="G6" s="60"/>
      <c r="H6" s="60">
        <v>30</v>
      </c>
      <c r="I6" s="63">
        <f>H6/D6</f>
        <v>1</v>
      </c>
      <c r="J6" s="57">
        <v>94.8</v>
      </c>
      <c r="K6" s="59"/>
    </row>
    <row r="7" ht="30" customHeight="1" spans="1:11">
      <c r="A7" s="57">
        <v>3</v>
      </c>
      <c r="B7" s="62" t="s">
        <v>155</v>
      </c>
      <c r="C7" s="59" t="s">
        <v>153</v>
      </c>
      <c r="D7" s="60">
        <f>SUM(E7:G7)</f>
        <v>230</v>
      </c>
      <c r="E7" s="60">
        <v>175</v>
      </c>
      <c r="F7" s="60">
        <v>55</v>
      </c>
      <c r="G7" s="60"/>
      <c r="H7" s="60">
        <v>202.29</v>
      </c>
      <c r="I7" s="63">
        <f>H7/D7</f>
        <v>0.879521739130435</v>
      </c>
      <c r="J7" s="57">
        <v>94</v>
      </c>
      <c r="K7" s="59"/>
    </row>
    <row r="8" ht="30" customHeight="1" spans="1:11">
      <c r="A8" s="57">
        <v>4</v>
      </c>
      <c r="B8" s="62" t="s">
        <v>156</v>
      </c>
      <c r="C8" s="59" t="s">
        <v>153</v>
      </c>
      <c r="D8" s="60">
        <f>SUM(E8:G8)</f>
        <v>140</v>
      </c>
      <c r="E8" s="60">
        <v>140</v>
      </c>
      <c r="F8" s="60"/>
      <c r="G8" s="60"/>
      <c r="H8" s="60">
        <v>140</v>
      </c>
      <c r="I8" s="63">
        <f>H8/D8</f>
        <v>1</v>
      </c>
      <c r="J8" s="57">
        <v>93.3</v>
      </c>
      <c r="K8" s="59"/>
    </row>
    <row r="9" ht="30" customHeight="1" spans="1:11">
      <c r="A9" s="57"/>
      <c r="B9" s="57"/>
      <c r="C9" s="59"/>
      <c r="D9" s="59"/>
      <c r="E9" s="59"/>
      <c r="F9" s="59"/>
      <c r="G9" s="59"/>
      <c r="H9" s="59"/>
      <c r="I9" s="63"/>
      <c r="J9" s="57"/>
      <c r="K9" s="59"/>
    </row>
    <row r="10" ht="30" customHeight="1" spans="1:11">
      <c r="A10" s="57"/>
      <c r="B10" s="57"/>
      <c r="C10" s="59"/>
      <c r="D10" s="59"/>
      <c r="E10" s="59"/>
      <c r="F10" s="59"/>
      <c r="G10" s="59"/>
      <c r="H10" s="59"/>
      <c r="I10" s="63"/>
      <c r="J10" s="57"/>
      <c r="K10" s="59"/>
    </row>
    <row r="11" ht="30" customHeight="1" spans="1:11">
      <c r="A11" s="57"/>
      <c r="B11" s="59"/>
      <c r="C11" s="59"/>
      <c r="D11" s="59"/>
      <c r="E11" s="59"/>
      <c r="F11" s="59"/>
      <c r="G11" s="59"/>
      <c r="H11" s="59"/>
      <c r="I11" s="63"/>
      <c r="J11" s="57"/>
      <c r="K11" s="59"/>
    </row>
    <row r="12" ht="30" customHeight="1" spans="1:11">
      <c r="A12" s="57"/>
      <c r="B12" s="59"/>
      <c r="C12" s="59"/>
      <c r="D12" s="59"/>
      <c r="E12" s="59"/>
      <c r="F12" s="59"/>
      <c r="G12" s="59"/>
      <c r="H12" s="59"/>
      <c r="I12" s="63"/>
      <c r="J12" s="57"/>
      <c r="K12" s="59"/>
    </row>
    <row r="13" ht="30" customHeight="1" spans="1:11">
      <c r="A13" s="57"/>
      <c r="B13" s="62" t="s">
        <v>157</v>
      </c>
      <c r="C13" s="59"/>
      <c r="D13" s="60">
        <f>SUM(D5:D12)</f>
        <v>480</v>
      </c>
      <c r="E13" s="60">
        <f>SUM(E5:E12)</f>
        <v>425</v>
      </c>
      <c r="F13" s="60">
        <f>SUM(F5:F12)</f>
        <v>55</v>
      </c>
      <c r="G13" s="60"/>
      <c r="H13" s="60">
        <f>SUM(H5:H12)</f>
        <v>449.84</v>
      </c>
      <c r="I13" s="63">
        <f>H13/D13</f>
        <v>0.937166666666667</v>
      </c>
      <c r="J13" s="57">
        <v>94.59</v>
      </c>
      <c r="K13" s="5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ignoredErrors>
    <ignoredError sqref="D5:D8"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11" workbookViewId="0">
      <selection activeCell="H26" sqref="H26"/>
    </sheetView>
  </sheetViews>
  <sheetFormatPr defaultColWidth="9" defaultRowHeight="14.4"/>
  <cols>
    <col min="1" max="1" width="5.25" customWidth="1"/>
    <col min="3" max="3" width="11.3333333333333" customWidth="1"/>
    <col min="5" max="5" width="12.3796296296296" customWidth="1"/>
    <col min="6" max="6" width="2.37962962962963" customWidth="1"/>
    <col min="7" max="7" width="10.8796296296296" customWidth="1"/>
    <col min="8" max="8" width="12.5555555555556" customWidth="1"/>
    <col min="9" max="9" width="6.87962962962963" customWidth="1"/>
    <col min="10" max="10" width="0.87962962962963" customWidth="1"/>
    <col min="11" max="11" width="8" customWidth="1"/>
    <col min="12" max="12" width="1" customWidth="1"/>
    <col min="13" max="13" width="6.87962962962963" customWidth="1"/>
    <col min="14" max="14" width="12.8796296296296" customWidth="1"/>
  </cols>
  <sheetData>
    <row r="1" ht="42" customHeight="1" spans="1:14">
      <c r="A1" s="1" t="s">
        <v>158</v>
      </c>
      <c r="B1" s="1"/>
      <c r="C1" s="1"/>
      <c r="D1" s="1"/>
      <c r="E1" s="1"/>
      <c r="F1" s="1"/>
      <c r="G1" s="1"/>
      <c r="H1" s="1"/>
      <c r="I1" s="1"/>
      <c r="J1" s="1"/>
      <c r="K1" s="1"/>
      <c r="L1" s="1"/>
      <c r="M1" s="1"/>
      <c r="N1" s="1"/>
    </row>
    <row r="2" ht="15" customHeight="1" spans="1:14">
      <c r="A2" s="2" t="s">
        <v>140</v>
      </c>
      <c r="B2" s="2"/>
      <c r="C2" s="2" t="s">
        <v>152</v>
      </c>
      <c r="D2" s="2"/>
      <c r="E2" s="2"/>
      <c r="F2" s="2"/>
      <c r="G2" s="2"/>
      <c r="H2" s="2"/>
      <c r="I2" s="2"/>
      <c r="J2" s="2"/>
      <c r="K2" s="2"/>
      <c r="L2" s="2"/>
      <c r="M2" s="2"/>
      <c r="N2" s="2"/>
    </row>
    <row r="3" ht="15" customHeight="1" spans="1:14">
      <c r="A3" s="2" t="s">
        <v>141</v>
      </c>
      <c r="B3" s="2"/>
      <c r="C3" s="2" t="s">
        <v>153</v>
      </c>
      <c r="D3" s="2"/>
      <c r="E3" s="2"/>
      <c r="F3" s="2"/>
      <c r="G3" s="2"/>
      <c r="H3" s="2" t="s">
        <v>159</v>
      </c>
      <c r="I3" s="2"/>
      <c r="J3" s="2" t="s">
        <v>15</v>
      </c>
      <c r="K3" s="2"/>
      <c r="L3" s="2"/>
      <c r="M3" s="2"/>
      <c r="N3" s="2"/>
    </row>
    <row r="4" ht="15" customHeight="1" spans="1:14">
      <c r="A4" s="2" t="s">
        <v>160</v>
      </c>
      <c r="B4" s="2"/>
      <c r="C4" s="2"/>
      <c r="D4" s="2"/>
      <c r="E4" s="2" t="s">
        <v>161</v>
      </c>
      <c r="F4" s="2" t="s">
        <v>162</v>
      </c>
      <c r="G4" s="2"/>
      <c r="H4" s="2" t="s">
        <v>163</v>
      </c>
      <c r="I4" s="2"/>
      <c r="J4" s="2" t="s">
        <v>50</v>
      </c>
      <c r="K4" s="2"/>
      <c r="L4" s="2" t="s">
        <v>164</v>
      </c>
      <c r="M4" s="2"/>
      <c r="N4" s="2" t="s">
        <v>21</v>
      </c>
    </row>
    <row r="5" ht="15" customHeight="1" spans="1:14">
      <c r="A5" s="2"/>
      <c r="B5" s="2"/>
      <c r="C5" s="2"/>
      <c r="D5" s="2"/>
      <c r="E5" s="2"/>
      <c r="F5" s="2"/>
      <c r="G5" s="2"/>
      <c r="H5" s="2"/>
      <c r="I5" s="2"/>
      <c r="J5" s="2"/>
      <c r="K5" s="2"/>
      <c r="L5" s="2"/>
      <c r="M5" s="2"/>
      <c r="N5" s="2"/>
    </row>
    <row r="6" ht="15" customHeight="1" spans="1:14">
      <c r="A6" s="2"/>
      <c r="B6" s="2"/>
      <c r="C6" s="3" t="s">
        <v>23</v>
      </c>
      <c r="D6" s="3"/>
      <c r="E6" s="4">
        <v>800000</v>
      </c>
      <c r="F6" s="5">
        <v>800000</v>
      </c>
      <c r="G6" s="6"/>
      <c r="H6" s="5">
        <v>775471.47</v>
      </c>
      <c r="I6" s="6"/>
      <c r="J6" s="2">
        <v>10</v>
      </c>
      <c r="K6" s="2"/>
      <c r="L6" s="22">
        <f>H6/F6</f>
        <v>0.9693393375</v>
      </c>
      <c r="M6" s="22"/>
      <c r="N6" s="2">
        <v>9.69</v>
      </c>
    </row>
    <row r="7" ht="15" customHeight="1" spans="1:14">
      <c r="A7" s="2"/>
      <c r="B7" s="2"/>
      <c r="C7" s="2" t="s">
        <v>165</v>
      </c>
      <c r="D7" s="2"/>
      <c r="E7" s="4">
        <v>800000</v>
      </c>
      <c r="F7" s="4">
        <v>800000</v>
      </c>
      <c r="G7" s="4"/>
      <c r="H7" s="4">
        <v>775471.47</v>
      </c>
      <c r="I7" s="4"/>
      <c r="J7" s="2" t="s">
        <v>166</v>
      </c>
      <c r="K7" s="2"/>
      <c r="L7" s="22">
        <f>H7/F7</f>
        <v>0.9693393375</v>
      </c>
      <c r="M7" s="22"/>
      <c r="N7" s="2">
        <v>9.69</v>
      </c>
    </row>
    <row r="8" ht="15" customHeight="1" spans="1:14">
      <c r="A8" s="2"/>
      <c r="B8" s="2"/>
      <c r="C8" s="2" t="s">
        <v>167</v>
      </c>
      <c r="D8" s="2"/>
      <c r="E8" s="2"/>
      <c r="F8" s="2"/>
      <c r="G8" s="2"/>
      <c r="H8" s="2"/>
      <c r="I8" s="2"/>
      <c r="J8" s="2" t="s">
        <v>166</v>
      </c>
      <c r="K8" s="2"/>
      <c r="L8" s="2"/>
      <c r="M8" s="2"/>
      <c r="N8" s="2" t="s">
        <v>166</v>
      </c>
    </row>
    <row r="9" ht="15" customHeight="1" spans="1:14">
      <c r="A9" s="2"/>
      <c r="B9" s="2"/>
      <c r="C9" s="2" t="s">
        <v>151</v>
      </c>
      <c r="D9" s="2"/>
      <c r="E9" s="2"/>
      <c r="F9" s="2"/>
      <c r="G9" s="2"/>
      <c r="H9" s="2"/>
      <c r="I9" s="2"/>
      <c r="J9" s="2" t="s">
        <v>166</v>
      </c>
      <c r="K9" s="2"/>
      <c r="L9" s="2"/>
      <c r="M9" s="2"/>
      <c r="N9" s="2" t="s">
        <v>166</v>
      </c>
    </row>
    <row r="10" ht="15" customHeight="1" spans="1:14">
      <c r="A10" s="2" t="s">
        <v>168</v>
      </c>
      <c r="B10" s="2" t="s">
        <v>34</v>
      </c>
      <c r="C10" s="2"/>
      <c r="D10" s="2"/>
      <c r="E10" s="2"/>
      <c r="F10" s="2"/>
      <c r="G10" s="2"/>
      <c r="H10" s="2" t="s">
        <v>169</v>
      </c>
      <c r="I10" s="2"/>
      <c r="J10" s="2"/>
      <c r="K10" s="2"/>
      <c r="L10" s="2"/>
      <c r="M10" s="2"/>
      <c r="N10" s="2"/>
    </row>
    <row r="11" ht="51" customHeight="1" spans="1:14">
      <c r="A11" s="2"/>
      <c r="B11" s="26" t="s">
        <v>170</v>
      </c>
      <c r="C11" s="26"/>
      <c r="D11" s="26"/>
      <c r="E11" s="26"/>
      <c r="F11" s="26"/>
      <c r="G11" s="26"/>
      <c r="H11" s="26" t="s">
        <v>171</v>
      </c>
      <c r="I11" s="26"/>
      <c r="J11" s="26"/>
      <c r="K11" s="26"/>
      <c r="L11" s="26"/>
      <c r="M11" s="26"/>
      <c r="N11" s="26"/>
    </row>
    <row r="12" ht="18.95" customHeight="1" spans="1:14">
      <c r="A12" s="47" t="s">
        <v>172</v>
      </c>
      <c r="B12" s="8" t="s">
        <v>45</v>
      </c>
      <c r="C12" s="8" t="s">
        <v>46</v>
      </c>
      <c r="D12" s="8" t="s">
        <v>47</v>
      </c>
      <c r="E12" s="8"/>
      <c r="F12" s="8"/>
      <c r="G12" s="8" t="s">
        <v>48</v>
      </c>
      <c r="H12" s="8" t="s">
        <v>49</v>
      </c>
      <c r="I12" s="8" t="s">
        <v>50</v>
      </c>
      <c r="J12" s="8"/>
      <c r="K12" s="8" t="s">
        <v>21</v>
      </c>
      <c r="L12" s="8"/>
      <c r="M12" s="8" t="s">
        <v>51</v>
      </c>
      <c r="N12" s="8"/>
    </row>
    <row r="13" ht="18.95" customHeight="1" spans="1:14">
      <c r="A13" s="47"/>
      <c r="B13" s="12" t="s">
        <v>173</v>
      </c>
      <c r="C13" s="8" t="s">
        <v>174</v>
      </c>
      <c r="D13" s="48" t="s">
        <v>175</v>
      </c>
      <c r="E13" s="48"/>
      <c r="F13" s="48"/>
      <c r="G13" s="8" t="s">
        <v>109</v>
      </c>
      <c r="H13" s="8" t="s">
        <v>85</v>
      </c>
      <c r="I13" s="8">
        <v>20</v>
      </c>
      <c r="J13" s="8"/>
      <c r="K13" s="8">
        <v>18</v>
      </c>
      <c r="L13" s="8"/>
      <c r="M13" s="8"/>
      <c r="N13" s="8"/>
    </row>
    <row r="14" ht="18.95" customHeight="1" spans="1:14">
      <c r="A14" s="47"/>
      <c r="B14" s="14"/>
      <c r="C14" s="8" t="s">
        <v>176</v>
      </c>
      <c r="D14" s="48"/>
      <c r="E14" s="48"/>
      <c r="F14" s="48"/>
      <c r="G14" s="8"/>
      <c r="H14" s="8"/>
      <c r="I14" s="8"/>
      <c r="J14" s="8"/>
      <c r="K14" s="8"/>
      <c r="L14" s="8"/>
      <c r="M14" s="8"/>
      <c r="N14" s="8"/>
    </row>
    <row r="15" ht="18.95" customHeight="1" spans="1:14">
      <c r="A15" s="47"/>
      <c r="B15" s="13"/>
      <c r="C15" s="8" t="s">
        <v>177</v>
      </c>
      <c r="D15" s="48"/>
      <c r="E15" s="48"/>
      <c r="F15" s="48"/>
      <c r="G15" s="8"/>
      <c r="H15" s="8"/>
      <c r="I15" s="8"/>
      <c r="J15" s="8"/>
      <c r="K15" s="8"/>
      <c r="L15" s="8"/>
      <c r="M15" s="8"/>
      <c r="N15" s="8"/>
    </row>
    <row r="16" ht="18.95" customHeight="1" spans="1:14">
      <c r="A16" s="47"/>
      <c r="B16" s="14" t="s">
        <v>178</v>
      </c>
      <c r="C16" s="12" t="s">
        <v>179</v>
      </c>
      <c r="D16" s="29" t="s">
        <v>180</v>
      </c>
      <c r="E16" s="29"/>
      <c r="F16" s="29"/>
      <c r="G16" s="28" t="s">
        <v>181</v>
      </c>
      <c r="H16" s="28" t="s">
        <v>182</v>
      </c>
      <c r="I16" s="35">
        <v>4.44</v>
      </c>
      <c r="J16" s="36"/>
      <c r="K16" s="35">
        <v>4.44</v>
      </c>
      <c r="L16" s="36"/>
      <c r="M16" s="8"/>
      <c r="N16" s="8"/>
    </row>
    <row r="17" ht="15" customHeight="1" spans="1:14">
      <c r="A17" s="47"/>
      <c r="B17" s="14"/>
      <c r="C17" s="14"/>
      <c r="D17" s="29" t="s">
        <v>183</v>
      </c>
      <c r="E17" s="29"/>
      <c r="F17" s="29"/>
      <c r="G17" s="28" t="s">
        <v>80</v>
      </c>
      <c r="H17" s="42">
        <v>0.967</v>
      </c>
      <c r="I17" s="35">
        <v>4.44</v>
      </c>
      <c r="J17" s="36"/>
      <c r="K17" s="35">
        <v>4.44</v>
      </c>
      <c r="L17" s="36"/>
      <c r="M17" s="8"/>
      <c r="N17" s="8"/>
    </row>
    <row r="18" ht="15" customHeight="1" spans="1:14">
      <c r="A18" s="47"/>
      <c r="B18" s="14"/>
      <c r="C18" s="14"/>
      <c r="D18" s="29" t="s">
        <v>184</v>
      </c>
      <c r="E18" s="29"/>
      <c r="F18" s="29"/>
      <c r="G18" s="28" t="s">
        <v>80</v>
      </c>
      <c r="H18" s="42">
        <v>0.936</v>
      </c>
      <c r="I18" s="35">
        <v>4.44</v>
      </c>
      <c r="J18" s="36"/>
      <c r="K18" s="35">
        <v>4.44</v>
      </c>
      <c r="L18" s="36"/>
      <c r="M18" s="8"/>
      <c r="N18" s="8"/>
    </row>
    <row r="19" ht="15" customHeight="1" spans="1:14">
      <c r="A19" s="47"/>
      <c r="B19" s="14"/>
      <c r="C19" s="14"/>
      <c r="D19" s="29" t="s">
        <v>185</v>
      </c>
      <c r="E19" s="29"/>
      <c r="F19" s="29"/>
      <c r="G19" s="28" t="s">
        <v>80</v>
      </c>
      <c r="H19" s="43">
        <v>0.95</v>
      </c>
      <c r="I19" s="35">
        <v>4.44</v>
      </c>
      <c r="J19" s="36"/>
      <c r="K19" s="35">
        <v>4.44</v>
      </c>
      <c r="L19" s="36"/>
      <c r="M19" s="8"/>
      <c r="N19" s="8"/>
    </row>
    <row r="20" ht="15" customHeight="1" spans="1:14">
      <c r="A20" s="47"/>
      <c r="B20" s="14"/>
      <c r="C20" s="13"/>
      <c r="D20" s="29" t="s">
        <v>186</v>
      </c>
      <c r="E20" s="29"/>
      <c r="F20" s="29"/>
      <c r="G20" s="28" t="s">
        <v>187</v>
      </c>
      <c r="H20" s="43">
        <v>0.85</v>
      </c>
      <c r="I20" s="35">
        <v>4.44</v>
      </c>
      <c r="J20" s="36"/>
      <c r="K20" s="35">
        <v>4.44</v>
      </c>
      <c r="L20" s="36"/>
      <c r="M20" s="8"/>
      <c r="N20" s="8"/>
    </row>
    <row r="21" ht="15" customHeight="1" spans="1:14">
      <c r="A21" s="47"/>
      <c r="B21" s="14"/>
      <c r="C21" s="8" t="s">
        <v>188</v>
      </c>
      <c r="D21" s="29" t="s">
        <v>189</v>
      </c>
      <c r="E21" s="29"/>
      <c r="F21" s="29"/>
      <c r="G21" s="28" t="s">
        <v>85</v>
      </c>
      <c r="H21" s="28" t="s">
        <v>60</v>
      </c>
      <c r="I21" s="35">
        <v>4.44</v>
      </c>
      <c r="J21" s="36"/>
      <c r="K21" s="35">
        <v>4.44</v>
      </c>
      <c r="L21" s="36"/>
      <c r="M21" s="8"/>
      <c r="N21" s="8"/>
    </row>
    <row r="22" ht="15" customHeight="1" spans="1:14">
      <c r="A22" s="47"/>
      <c r="B22" s="14"/>
      <c r="C22" s="8"/>
      <c r="D22" s="29" t="s">
        <v>190</v>
      </c>
      <c r="E22" s="29"/>
      <c r="F22" s="29"/>
      <c r="G22" s="28" t="s">
        <v>80</v>
      </c>
      <c r="H22" s="42">
        <v>0.8857</v>
      </c>
      <c r="I22" s="35">
        <v>4.44</v>
      </c>
      <c r="J22" s="36"/>
      <c r="K22" s="35">
        <v>4.44</v>
      </c>
      <c r="L22" s="36"/>
      <c r="M22" s="8"/>
      <c r="N22" s="8"/>
    </row>
    <row r="23" ht="15" customHeight="1" spans="1:14">
      <c r="A23" s="47"/>
      <c r="B23" s="14"/>
      <c r="C23" s="8" t="s">
        <v>191</v>
      </c>
      <c r="D23" s="29" t="s">
        <v>192</v>
      </c>
      <c r="E23" s="29"/>
      <c r="F23" s="29"/>
      <c r="G23" s="28" t="s">
        <v>105</v>
      </c>
      <c r="H23" s="34" t="s">
        <v>66</v>
      </c>
      <c r="I23" s="35">
        <v>4.44</v>
      </c>
      <c r="J23" s="36"/>
      <c r="K23" s="35">
        <v>4</v>
      </c>
      <c r="L23" s="36"/>
      <c r="M23" s="8"/>
      <c r="N23" s="8"/>
    </row>
    <row r="24" ht="15" customHeight="1" spans="1:14">
      <c r="A24" s="47"/>
      <c r="B24" s="14"/>
      <c r="C24" s="8"/>
      <c r="D24" s="29" t="s">
        <v>193</v>
      </c>
      <c r="E24" s="29"/>
      <c r="F24" s="29"/>
      <c r="G24" s="28" t="s">
        <v>80</v>
      </c>
      <c r="H24" s="43">
        <v>0.9</v>
      </c>
      <c r="I24" s="35">
        <v>4.48</v>
      </c>
      <c r="J24" s="36"/>
      <c r="K24" s="35">
        <v>4.48</v>
      </c>
      <c r="L24" s="36"/>
      <c r="M24" s="8"/>
      <c r="N24" s="8"/>
    </row>
    <row r="25" ht="24" customHeight="1" spans="1:14">
      <c r="A25" s="47"/>
      <c r="B25" s="8" t="s">
        <v>194</v>
      </c>
      <c r="C25" s="8" t="s">
        <v>195</v>
      </c>
      <c r="D25" s="29" t="s">
        <v>196</v>
      </c>
      <c r="E25" s="29"/>
      <c r="F25" s="29"/>
      <c r="G25" s="28" t="s">
        <v>196</v>
      </c>
      <c r="H25" s="28" t="s">
        <v>196</v>
      </c>
      <c r="I25" s="35" t="s">
        <v>196</v>
      </c>
      <c r="J25" s="36"/>
      <c r="K25" s="35"/>
      <c r="L25" s="36"/>
      <c r="M25" s="8"/>
      <c r="N25" s="8"/>
    </row>
    <row r="26" ht="15" customHeight="1" spans="1:14">
      <c r="A26" s="47"/>
      <c r="B26" s="8"/>
      <c r="C26" s="8" t="s">
        <v>197</v>
      </c>
      <c r="D26" s="29" t="s">
        <v>198</v>
      </c>
      <c r="E26" s="29"/>
      <c r="F26" s="29"/>
      <c r="G26" s="28" t="s">
        <v>199</v>
      </c>
      <c r="H26" s="34" t="s">
        <v>66</v>
      </c>
      <c r="I26" s="35">
        <v>10</v>
      </c>
      <c r="J26" s="36"/>
      <c r="K26" s="35">
        <v>9</v>
      </c>
      <c r="L26" s="36"/>
      <c r="M26" s="8"/>
      <c r="N26" s="8"/>
    </row>
    <row r="27" ht="15" customHeight="1" spans="1:14">
      <c r="A27" s="47"/>
      <c r="B27" s="8"/>
      <c r="C27" s="8"/>
      <c r="D27" s="29" t="s">
        <v>200</v>
      </c>
      <c r="E27" s="29"/>
      <c r="F27" s="29"/>
      <c r="G27" s="28" t="s">
        <v>201</v>
      </c>
      <c r="H27" s="28" t="s">
        <v>202</v>
      </c>
      <c r="I27" s="35">
        <v>10</v>
      </c>
      <c r="J27" s="36"/>
      <c r="K27" s="35">
        <v>10</v>
      </c>
      <c r="L27" s="36"/>
      <c r="M27" s="8"/>
      <c r="N27" s="8"/>
    </row>
    <row r="28" ht="26" customHeight="1" spans="1:14">
      <c r="A28" s="47"/>
      <c r="B28" s="8"/>
      <c r="C28" s="8" t="s">
        <v>203</v>
      </c>
      <c r="D28" s="29" t="s">
        <v>196</v>
      </c>
      <c r="E28" s="29"/>
      <c r="F28" s="29"/>
      <c r="G28" s="28" t="s">
        <v>196</v>
      </c>
      <c r="H28" s="28" t="s">
        <v>196</v>
      </c>
      <c r="I28" s="35" t="s">
        <v>196</v>
      </c>
      <c r="J28" s="36"/>
      <c r="K28" s="35"/>
      <c r="L28" s="36"/>
      <c r="M28" s="8"/>
      <c r="N28" s="8"/>
    </row>
    <row r="29" ht="36" customHeight="1" spans="1:14">
      <c r="A29" s="47"/>
      <c r="B29" s="8" t="s">
        <v>204</v>
      </c>
      <c r="C29" s="8" t="s">
        <v>205</v>
      </c>
      <c r="D29" s="29" t="s">
        <v>118</v>
      </c>
      <c r="E29" s="29"/>
      <c r="F29" s="29"/>
      <c r="G29" s="28" t="s">
        <v>80</v>
      </c>
      <c r="H29" s="28" t="s">
        <v>119</v>
      </c>
      <c r="I29" s="35">
        <v>10</v>
      </c>
      <c r="J29" s="36"/>
      <c r="K29" s="35">
        <v>10</v>
      </c>
      <c r="L29" s="36"/>
      <c r="M29" s="8"/>
      <c r="N29" s="8"/>
    </row>
    <row r="30" ht="15" customHeight="1" spans="1:14">
      <c r="A30" s="17" t="s">
        <v>206</v>
      </c>
      <c r="B30" s="17"/>
      <c r="C30" s="17"/>
      <c r="D30" s="17"/>
      <c r="E30" s="17"/>
      <c r="F30" s="17"/>
      <c r="G30" s="17"/>
      <c r="H30" s="17"/>
      <c r="I30" s="17">
        <f>SUM(I13:J29)+10</f>
        <v>100</v>
      </c>
      <c r="J30" s="17"/>
      <c r="K30" s="17">
        <f>SUM(K13:L29)+9.69</f>
        <v>96.25</v>
      </c>
      <c r="L30" s="17"/>
      <c r="M30" s="41" t="s">
        <v>136</v>
      </c>
      <c r="N30" s="41"/>
    </row>
    <row r="31" spans="1:14">
      <c r="A31" s="18" t="s">
        <v>207</v>
      </c>
      <c r="B31" s="19" t="s">
        <v>208</v>
      </c>
      <c r="C31" s="20"/>
      <c r="D31" s="20"/>
      <c r="E31" s="20"/>
      <c r="F31" s="20"/>
      <c r="G31" s="20"/>
      <c r="H31" s="20"/>
      <c r="I31" s="20"/>
      <c r="J31" s="20"/>
      <c r="K31" s="20"/>
      <c r="L31" s="20"/>
      <c r="M31" s="20"/>
      <c r="N31" s="24"/>
    </row>
    <row r="32" ht="15.95" customHeight="1"/>
  </sheetData>
  <mergeCells count="12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10:A11"/>
    <mergeCell ref="A12:A29"/>
    <mergeCell ref="B13:B15"/>
    <mergeCell ref="B16:B24"/>
    <mergeCell ref="B25:B28"/>
    <mergeCell ref="C16:C20"/>
    <mergeCell ref="C21:C22"/>
    <mergeCell ref="C23:C24"/>
    <mergeCell ref="C26:C27"/>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A11" workbookViewId="0">
      <selection activeCell="H28" sqref="H23 H24 H25 H27 H28"/>
    </sheetView>
  </sheetViews>
  <sheetFormatPr defaultColWidth="9" defaultRowHeight="14.4"/>
  <cols>
    <col min="1" max="1" width="5.25" customWidth="1"/>
    <col min="3" max="3" width="13.6666666666667" customWidth="1"/>
    <col min="5" max="5" width="12.3796296296296" customWidth="1"/>
    <col min="6" max="6" width="2.37962962962963" customWidth="1"/>
    <col min="7" max="7" width="10.8796296296296" customWidth="1"/>
    <col min="8" max="8" width="11.3333333333333" customWidth="1"/>
    <col min="9" max="9" width="6.87962962962963" customWidth="1"/>
    <col min="10" max="10" width="0.87962962962963" customWidth="1"/>
    <col min="11" max="11" width="8" customWidth="1"/>
    <col min="12" max="12" width="1" customWidth="1"/>
    <col min="13" max="13" width="6.87962962962963" customWidth="1"/>
    <col min="14" max="14" width="12.8796296296296" customWidth="1"/>
  </cols>
  <sheetData>
    <row r="1" ht="42" customHeight="1" spans="1:14">
      <c r="A1" s="1" t="s">
        <v>158</v>
      </c>
      <c r="B1" s="1"/>
      <c r="C1" s="1"/>
      <c r="D1" s="1"/>
      <c r="E1" s="1"/>
      <c r="F1" s="1"/>
      <c r="G1" s="1"/>
      <c r="H1" s="1"/>
      <c r="I1" s="1"/>
      <c r="J1" s="1"/>
      <c r="K1" s="1"/>
      <c r="L1" s="1"/>
      <c r="M1" s="1"/>
      <c r="N1" s="1"/>
    </row>
    <row r="2" ht="15" customHeight="1" spans="1:14">
      <c r="A2" s="2" t="s">
        <v>140</v>
      </c>
      <c r="B2" s="2"/>
      <c r="C2" s="2" t="s">
        <v>154</v>
      </c>
      <c r="D2" s="2"/>
      <c r="E2" s="2"/>
      <c r="F2" s="2"/>
      <c r="G2" s="2"/>
      <c r="H2" s="2"/>
      <c r="I2" s="2"/>
      <c r="J2" s="2"/>
      <c r="K2" s="2"/>
      <c r="L2" s="2"/>
      <c r="M2" s="2"/>
      <c r="N2" s="2"/>
    </row>
    <row r="3" ht="15" customHeight="1" spans="1:14">
      <c r="A3" s="2" t="s">
        <v>141</v>
      </c>
      <c r="B3" s="2"/>
      <c r="C3" s="2" t="s">
        <v>153</v>
      </c>
      <c r="D3" s="2"/>
      <c r="E3" s="2"/>
      <c r="F3" s="2"/>
      <c r="G3" s="2"/>
      <c r="H3" s="2" t="s">
        <v>159</v>
      </c>
      <c r="I3" s="2"/>
      <c r="J3" s="2" t="s">
        <v>15</v>
      </c>
      <c r="K3" s="2"/>
      <c r="L3" s="2"/>
      <c r="M3" s="2"/>
      <c r="N3" s="2"/>
    </row>
    <row r="4" ht="15" customHeight="1" spans="1:14">
      <c r="A4" s="2" t="s">
        <v>142</v>
      </c>
      <c r="B4" s="2"/>
      <c r="C4" s="2"/>
      <c r="D4" s="2"/>
      <c r="E4" s="2" t="s">
        <v>161</v>
      </c>
      <c r="F4" s="2" t="s">
        <v>162</v>
      </c>
      <c r="G4" s="2"/>
      <c r="H4" s="2" t="s">
        <v>163</v>
      </c>
      <c r="I4" s="2"/>
      <c r="J4" s="2" t="s">
        <v>50</v>
      </c>
      <c r="K4" s="2"/>
      <c r="L4" s="2" t="s">
        <v>164</v>
      </c>
      <c r="M4" s="2"/>
      <c r="N4" s="2" t="s">
        <v>21</v>
      </c>
    </row>
    <row r="5" ht="15" customHeight="1" spans="1:14">
      <c r="A5" s="2"/>
      <c r="B5" s="2"/>
      <c r="C5" s="2"/>
      <c r="D5" s="2"/>
      <c r="E5" s="2"/>
      <c r="F5" s="2"/>
      <c r="G5" s="2"/>
      <c r="H5" s="2"/>
      <c r="I5" s="2"/>
      <c r="J5" s="2"/>
      <c r="K5" s="2"/>
      <c r="L5" s="2"/>
      <c r="M5" s="2"/>
      <c r="N5" s="2"/>
    </row>
    <row r="6" ht="15" customHeight="1" spans="1:14">
      <c r="A6" s="2"/>
      <c r="B6" s="2"/>
      <c r="C6" s="3" t="s">
        <v>23</v>
      </c>
      <c r="D6" s="3"/>
      <c r="E6" s="4">
        <v>300000</v>
      </c>
      <c r="F6" s="5">
        <v>300000</v>
      </c>
      <c r="G6" s="6"/>
      <c r="H6" s="5">
        <v>300000</v>
      </c>
      <c r="I6" s="6"/>
      <c r="J6" s="2">
        <v>10</v>
      </c>
      <c r="K6" s="2"/>
      <c r="L6" s="22">
        <f>H6/F6</f>
        <v>1</v>
      </c>
      <c r="M6" s="22"/>
      <c r="N6" s="2">
        <v>10</v>
      </c>
    </row>
    <row r="7" ht="15" customHeight="1" spans="1:14">
      <c r="A7" s="2"/>
      <c r="B7" s="2"/>
      <c r="C7" s="2" t="s">
        <v>165</v>
      </c>
      <c r="D7" s="2"/>
      <c r="E7" s="4">
        <v>300000</v>
      </c>
      <c r="F7" s="4">
        <v>300000</v>
      </c>
      <c r="G7" s="4"/>
      <c r="H7" s="4">
        <v>300000</v>
      </c>
      <c r="I7" s="4"/>
      <c r="J7" s="2" t="s">
        <v>166</v>
      </c>
      <c r="K7" s="2"/>
      <c r="L7" s="2"/>
      <c r="M7" s="2"/>
      <c r="N7" s="2" t="s">
        <v>166</v>
      </c>
    </row>
    <row r="8" ht="15" customHeight="1" spans="1:14">
      <c r="A8" s="2"/>
      <c r="B8" s="2"/>
      <c r="C8" s="2" t="s">
        <v>167</v>
      </c>
      <c r="D8" s="2"/>
      <c r="E8" s="2"/>
      <c r="F8" s="2"/>
      <c r="G8" s="2"/>
      <c r="H8" s="2"/>
      <c r="I8" s="2"/>
      <c r="J8" s="2" t="s">
        <v>166</v>
      </c>
      <c r="K8" s="2"/>
      <c r="L8" s="2"/>
      <c r="M8" s="2"/>
      <c r="N8" s="2" t="s">
        <v>166</v>
      </c>
    </row>
    <row r="9" ht="15" customHeight="1" spans="1:14">
      <c r="A9" s="2"/>
      <c r="B9" s="2"/>
      <c r="C9" s="2" t="s">
        <v>151</v>
      </c>
      <c r="D9" s="2"/>
      <c r="E9" s="2"/>
      <c r="F9" s="2"/>
      <c r="G9" s="2"/>
      <c r="H9" s="2"/>
      <c r="I9" s="2"/>
      <c r="J9" s="2" t="s">
        <v>166</v>
      </c>
      <c r="K9" s="2"/>
      <c r="L9" s="2"/>
      <c r="M9" s="2"/>
      <c r="N9" s="2" t="s">
        <v>166</v>
      </c>
    </row>
    <row r="10" ht="15" customHeight="1" spans="1:14">
      <c r="A10" s="2" t="s">
        <v>168</v>
      </c>
      <c r="B10" s="2" t="s">
        <v>34</v>
      </c>
      <c r="C10" s="2"/>
      <c r="D10" s="2"/>
      <c r="E10" s="2"/>
      <c r="F10" s="2"/>
      <c r="G10" s="2"/>
      <c r="H10" s="2" t="s">
        <v>169</v>
      </c>
      <c r="I10" s="2"/>
      <c r="J10" s="2"/>
      <c r="K10" s="2"/>
      <c r="L10" s="2"/>
      <c r="M10" s="2"/>
      <c r="N10" s="2"/>
    </row>
    <row r="11" ht="59" customHeight="1" spans="1:14">
      <c r="A11" s="2"/>
      <c r="B11" s="2" t="s">
        <v>209</v>
      </c>
      <c r="C11" s="2"/>
      <c r="D11" s="2"/>
      <c r="E11" s="2"/>
      <c r="F11" s="2"/>
      <c r="G11" s="2"/>
      <c r="H11" s="46" t="s">
        <v>210</v>
      </c>
      <c r="I11" s="46"/>
      <c r="J11" s="46"/>
      <c r="K11" s="46"/>
      <c r="L11" s="46"/>
      <c r="M11" s="46"/>
      <c r="N11" s="46"/>
    </row>
    <row r="12" ht="18.95" customHeight="1" spans="1:14">
      <c r="A12" s="47" t="s">
        <v>172</v>
      </c>
      <c r="B12" s="8" t="s">
        <v>45</v>
      </c>
      <c r="C12" s="8" t="s">
        <v>46</v>
      </c>
      <c r="D12" s="8" t="s">
        <v>47</v>
      </c>
      <c r="E12" s="8"/>
      <c r="F12" s="8"/>
      <c r="G12" s="8" t="s">
        <v>48</v>
      </c>
      <c r="H12" s="8" t="s">
        <v>49</v>
      </c>
      <c r="I12" s="8" t="s">
        <v>50</v>
      </c>
      <c r="J12" s="8"/>
      <c r="K12" s="8" t="s">
        <v>21</v>
      </c>
      <c r="L12" s="8"/>
      <c r="M12" s="8" t="s">
        <v>51</v>
      </c>
      <c r="N12" s="8"/>
    </row>
    <row r="13" ht="18.95" customHeight="1" spans="1:14">
      <c r="A13" s="47"/>
      <c r="B13" s="33" t="s">
        <v>173</v>
      </c>
      <c r="C13" s="30" t="s">
        <v>174</v>
      </c>
      <c r="D13" s="29" t="s">
        <v>175</v>
      </c>
      <c r="E13" s="29"/>
      <c r="F13" s="29"/>
      <c r="G13" s="28" t="s">
        <v>109</v>
      </c>
      <c r="H13" s="43">
        <v>1</v>
      </c>
      <c r="I13" s="35">
        <v>20</v>
      </c>
      <c r="J13" s="36"/>
      <c r="K13" s="28">
        <v>18</v>
      </c>
      <c r="L13" s="28"/>
      <c r="M13" s="8"/>
      <c r="N13" s="8"/>
    </row>
    <row r="14" ht="18.95" customHeight="1" spans="1:14">
      <c r="A14" s="47"/>
      <c r="B14" s="33"/>
      <c r="C14" s="30" t="s">
        <v>176</v>
      </c>
      <c r="D14" s="29" t="s">
        <v>196</v>
      </c>
      <c r="E14" s="29"/>
      <c r="F14" s="29"/>
      <c r="G14" s="28" t="s">
        <v>196</v>
      </c>
      <c r="H14" s="28" t="s">
        <v>196</v>
      </c>
      <c r="I14" s="35" t="s">
        <v>196</v>
      </c>
      <c r="J14" s="36"/>
      <c r="K14" s="28"/>
      <c r="L14" s="28"/>
      <c r="M14" s="8"/>
      <c r="N14" s="8"/>
    </row>
    <row r="15" ht="18.95" customHeight="1" spans="1:14">
      <c r="A15" s="47"/>
      <c r="B15" s="33"/>
      <c r="C15" s="34" t="s">
        <v>177</v>
      </c>
      <c r="D15" s="29" t="s">
        <v>196</v>
      </c>
      <c r="E15" s="29"/>
      <c r="F15" s="29"/>
      <c r="G15" s="28" t="s">
        <v>196</v>
      </c>
      <c r="H15" s="28" t="s">
        <v>196</v>
      </c>
      <c r="I15" s="35" t="s">
        <v>196</v>
      </c>
      <c r="J15" s="36"/>
      <c r="K15" s="28"/>
      <c r="L15" s="28"/>
      <c r="M15" s="8"/>
      <c r="N15" s="8"/>
    </row>
    <row r="16" ht="15" customHeight="1" spans="1:14">
      <c r="A16" s="47"/>
      <c r="B16" s="8" t="s">
        <v>178</v>
      </c>
      <c r="C16" s="28" t="s">
        <v>179</v>
      </c>
      <c r="D16" s="29" t="s">
        <v>211</v>
      </c>
      <c r="E16" s="29"/>
      <c r="F16" s="29"/>
      <c r="G16" s="28" t="s">
        <v>85</v>
      </c>
      <c r="H16" s="28" t="s">
        <v>60</v>
      </c>
      <c r="I16" s="35">
        <v>4</v>
      </c>
      <c r="J16" s="36"/>
      <c r="K16" s="28">
        <v>4</v>
      </c>
      <c r="L16" s="28"/>
      <c r="M16" s="8"/>
      <c r="N16" s="8"/>
    </row>
    <row r="17" ht="15" customHeight="1" spans="1:14">
      <c r="A17" s="47"/>
      <c r="B17" s="8"/>
      <c r="C17" s="28"/>
      <c r="D17" s="29" t="s">
        <v>212</v>
      </c>
      <c r="E17" s="29"/>
      <c r="F17" s="29"/>
      <c r="G17" s="28" t="s">
        <v>85</v>
      </c>
      <c r="H17" s="28" t="s">
        <v>60</v>
      </c>
      <c r="I17" s="35">
        <v>4</v>
      </c>
      <c r="J17" s="36"/>
      <c r="K17" s="28">
        <v>4</v>
      </c>
      <c r="L17" s="28"/>
      <c r="M17" s="8"/>
      <c r="N17" s="8"/>
    </row>
    <row r="18" ht="15" customHeight="1" spans="1:14">
      <c r="A18" s="47"/>
      <c r="B18" s="8"/>
      <c r="C18" s="28"/>
      <c r="D18" s="29" t="s">
        <v>213</v>
      </c>
      <c r="E18" s="29"/>
      <c r="F18" s="29"/>
      <c r="G18" s="28" t="s">
        <v>85</v>
      </c>
      <c r="H18" s="28" t="s">
        <v>60</v>
      </c>
      <c r="I18" s="35">
        <v>4</v>
      </c>
      <c r="J18" s="36"/>
      <c r="K18" s="28">
        <v>4</v>
      </c>
      <c r="L18" s="28"/>
      <c r="M18" s="8"/>
      <c r="N18" s="8"/>
    </row>
    <row r="19" ht="15" customHeight="1" spans="1:14">
      <c r="A19" s="47"/>
      <c r="B19" s="8"/>
      <c r="C19" s="28"/>
      <c r="D19" s="29" t="s">
        <v>214</v>
      </c>
      <c r="E19" s="29"/>
      <c r="F19" s="29"/>
      <c r="G19" s="28" t="s">
        <v>85</v>
      </c>
      <c r="H19" s="28" t="s">
        <v>60</v>
      </c>
      <c r="I19" s="35">
        <v>4</v>
      </c>
      <c r="J19" s="36"/>
      <c r="K19" s="28">
        <v>4</v>
      </c>
      <c r="L19" s="28"/>
      <c r="M19" s="8"/>
      <c r="N19" s="8"/>
    </row>
    <row r="20" ht="15" customHeight="1" spans="1:14">
      <c r="A20" s="47"/>
      <c r="B20" s="8"/>
      <c r="C20" s="28" t="s">
        <v>188</v>
      </c>
      <c r="D20" s="29" t="s">
        <v>215</v>
      </c>
      <c r="E20" s="29"/>
      <c r="F20" s="29"/>
      <c r="G20" s="28" t="s">
        <v>85</v>
      </c>
      <c r="H20" s="28" t="s">
        <v>60</v>
      </c>
      <c r="I20" s="35">
        <v>4</v>
      </c>
      <c r="J20" s="36"/>
      <c r="K20" s="28">
        <v>4</v>
      </c>
      <c r="L20" s="28"/>
      <c r="M20" s="8"/>
      <c r="N20" s="8"/>
    </row>
    <row r="21" ht="15" customHeight="1" spans="1:14">
      <c r="A21" s="47"/>
      <c r="B21" s="8"/>
      <c r="C21" s="28"/>
      <c r="D21" s="29" t="s">
        <v>216</v>
      </c>
      <c r="E21" s="29"/>
      <c r="F21" s="29"/>
      <c r="G21" s="28" t="s">
        <v>85</v>
      </c>
      <c r="H21" s="28" t="s">
        <v>60</v>
      </c>
      <c r="I21" s="35">
        <v>4</v>
      </c>
      <c r="J21" s="36"/>
      <c r="K21" s="28">
        <v>4</v>
      </c>
      <c r="L21" s="28"/>
      <c r="M21" s="8"/>
      <c r="N21" s="8"/>
    </row>
    <row r="22" ht="15" customHeight="1" spans="1:14">
      <c r="A22" s="47"/>
      <c r="B22" s="8"/>
      <c r="C22" s="28"/>
      <c r="D22" s="29" t="s">
        <v>217</v>
      </c>
      <c r="E22" s="29"/>
      <c r="F22" s="29"/>
      <c r="G22" s="28" t="s">
        <v>85</v>
      </c>
      <c r="H22" s="28" t="s">
        <v>60</v>
      </c>
      <c r="I22" s="35">
        <v>4</v>
      </c>
      <c r="J22" s="36"/>
      <c r="K22" s="28">
        <v>4</v>
      </c>
      <c r="L22" s="28"/>
      <c r="M22" s="8"/>
      <c r="N22" s="8"/>
    </row>
    <row r="23" ht="15" customHeight="1" spans="1:14">
      <c r="A23" s="47"/>
      <c r="B23" s="8"/>
      <c r="C23" s="28" t="s">
        <v>191</v>
      </c>
      <c r="D23" s="29" t="s">
        <v>218</v>
      </c>
      <c r="E23" s="29"/>
      <c r="F23" s="29"/>
      <c r="G23" s="28" t="s">
        <v>105</v>
      </c>
      <c r="H23" s="34" t="s">
        <v>66</v>
      </c>
      <c r="I23" s="35">
        <v>4</v>
      </c>
      <c r="J23" s="36"/>
      <c r="K23" s="28">
        <v>3.6</v>
      </c>
      <c r="L23" s="28"/>
      <c r="M23" s="8"/>
      <c r="N23" s="8"/>
    </row>
    <row r="24" ht="15" customHeight="1" spans="1:14">
      <c r="A24" s="47"/>
      <c r="B24" s="8"/>
      <c r="C24" s="28"/>
      <c r="D24" s="29" t="s">
        <v>219</v>
      </c>
      <c r="E24" s="29"/>
      <c r="F24" s="29"/>
      <c r="G24" s="28" t="s">
        <v>105</v>
      </c>
      <c r="H24" s="34" t="s">
        <v>66</v>
      </c>
      <c r="I24" s="35">
        <v>4</v>
      </c>
      <c r="J24" s="36"/>
      <c r="K24" s="28">
        <v>3.6</v>
      </c>
      <c r="L24" s="28"/>
      <c r="M24" s="8"/>
      <c r="N24" s="8"/>
    </row>
    <row r="25" ht="15" customHeight="1" spans="1:14">
      <c r="A25" s="47"/>
      <c r="B25" s="8"/>
      <c r="C25" s="28"/>
      <c r="D25" s="29" t="s">
        <v>220</v>
      </c>
      <c r="E25" s="29"/>
      <c r="F25" s="29"/>
      <c r="G25" s="28" t="s">
        <v>105</v>
      </c>
      <c r="H25" s="34" t="s">
        <v>66</v>
      </c>
      <c r="I25" s="35">
        <v>4</v>
      </c>
      <c r="J25" s="36"/>
      <c r="K25" s="28">
        <v>3.6</v>
      </c>
      <c r="L25" s="28"/>
      <c r="M25" s="8"/>
      <c r="N25" s="8"/>
    </row>
    <row r="26" ht="15" customHeight="1" spans="1:14">
      <c r="A26" s="47"/>
      <c r="B26" s="8" t="s">
        <v>194</v>
      </c>
      <c r="C26" s="28" t="s">
        <v>195</v>
      </c>
      <c r="D26" s="29" t="s">
        <v>196</v>
      </c>
      <c r="E26" s="29"/>
      <c r="F26" s="29"/>
      <c r="G26" s="28" t="s">
        <v>196</v>
      </c>
      <c r="H26" s="28" t="s">
        <v>196</v>
      </c>
      <c r="I26" s="35" t="s">
        <v>196</v>
      </c>
      <c r="J26" s="36"/>
      <c r="K26" s="28"/>
      <c r="L26" s="28"/>
      <c r="M26" s="8"/>
      <c r="N26" s="8"/>
    </row>
    <row r="27" ht="15" customHeight="1" spans="1:14">
      <c r="A27" s="47"/>
      <c r="B27" s="8"/>
      <c r="C27" s="28" t="s">
        <v>197</v>
      </c>
      <c r="D27" s="29" t="s">
        <v>221</v>
      </c>
      <c r="E27" s="29"/>
      <c r="F27" s="29"/>
      <c r="G27" s="28" t="s">
        <v>222</v>
      </c>
      <c r="H27" s="34" t="s">
        <v>66</v>
      </c>
      <c r="I27" s="35">
        <v>10</v>
      </c>
      <c r="J27" s="36"/>
      <c r="K27" s="28">
        <v>9</v>
      </c>
      <c r="L27" s="28"/>
      <c r="M27" s="8"/>
      <c r="N27" s="8"/>
    </row>
    <row r="28" ht="15" customHeight="1" spans="1:14">
      <c r="A28" s="47"/>
      <c r="B28" s="8"/>
      <c r="C28" s="28"/>
      <c r="D28" s="29" t="s">
        <v>223</v>
      </c>
      <c r="E28" s="29"/>
      <c r="F28" s="29"/>
      <c r="G28" s="28" t="s">
        <v>224</v>
      </c>
      <c r="H28" s="34" t="s">
        <v>66</v>
      </c>
      <c r="I28" s="35">
        <v>10</v>
      </c>
      <c r="J28" s="36"/>
      <c r="K28" s="28">
        <v>9</v>
      </c>
      <c r="L28" s="28"/>
      <c r="M28" s="8"/>
      <c r="N28" s="8"/>
    </row>
    <row r="29" ht="15" customHeight="1" spans="1:14">
      <c r="A29" s="47"/>
      <c r="B29" s="8"/>
      <c r="C29" s="28" t="s">
        <v>225</v>
      </c>
      <c r="D29" s="29" t="s">
        <v>196</v>
      </c>
      <c r="E29" s="29"/>
      <c r="F29" s="29"/>
      <c r="G29" s="28" t="s">
        <v>196</v>
      </c>
      <c r="H29" s="28" t="s">
        <v>196</v>
      </c>
      <c r="I29" s="35" t="s">
        <v>196</v>
      </c>
      <c r="J29" s="36"/>
      <c r="K29" s="28"/>
      <c r="L29" s="28"/>
      <c r="M29" s="8"/>
      <c r="N29" s="8"/>
    </row>
    <row r="30" ht="31" customHeight="1" spans="1:14">
      <c r="A30" s="47"/>
      <c r="B30" s="8" t="s">
        <v>204</v>
      </c>
      <c r="C30" s="8" t="s">
        <v>205</v>
      </c>
      <c r="D30" s="10" t="s">
        <v>226</v>
      </c>
      <c r="E30" s="10"/>
      <c r="F30" s="10"/>
      <c r="G30" s="28" t="s">
        <v>187</v>
      </c>
      <c r="H30" s="28" t="s">
        <v>119</v>
      </c>
      <c r="I30" s="35">
        <v>10</v>
      </c>
      <c r="J30" s="36"/>
      <c r="K30" s="28">
        <v>10</v>
      </c>
      <c r="L30" s="28"/>
      <c r="M30" s="8"/>
      <c r="N30" s="8"/>
    </row>
    <row r="31" ht="15" customHeight="1" spans="1:14">
      <c r="A31" s="17" t="s">
        <v>206</v>
      </c>
      <c r="B31" s="17"/>
      <c r="C31" s="17"/>
      <c r="D31" s="17"/>
      <c r="E31" s="17"/>
      <c r="F31" s="17"/>
      <c r="G31" s="17"/>
      <c r="H31" s="17"/>
      <c r="I31" s="17">
        <f>SUM(I13:J30)+10</f>
        <v>100</v>
      </c>
      <c r="J31" s="17"/>
      <c r="K31" s="17">
        <f>SUM(K13:L30)+10</f>
        <v>94.8</v>
      </c>
      <c r="L31" s="17"/>
      <c r="M31" s="41" t="s">
        <v>136</v>
      </c>
      <c r="N31" s="41"/>
    </row>
    <row r="32" spans="1:14">
      <c r="A32" s="18" t="s">
        <v>207</v>
      </c>
      <c r="B32" s="19" t="s">
        <v>208</v>
      </c>
      <c r="C32" s="20"/>
      <c r="D32" s="20"/>
      <c r="E32" s="20"/>
      <c r="F32" s="20"/>
      <c r="G32" s="20"/>
      <c r="H32" s="20"/>
      <c r="I32" s="20"/>
      <c r="J32" s="20"/>
      <c r="K32" s="20"/>
      <c r="L32" s="20"/>
      <c r="M32" s="20"/>
      <c r="N32" s="24"/>
    </row>
    <row r="33" ht="15.95" customHeight="1"/>
  </sheetData>
  <mergeCells count="12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10:A11"/>
    <mergeCell ref="A12:A30"/>
    <mergeCell ref="B13:B15"/>
    <mergeCell ref="B16:B25"/>
    <mergeCell ref="B26:B29"/>
    <mergeCell ref="C16:C19"/>
    <mergeCell ref="C20:C22"/>
    <mergeCell ref="C23:C25"/>
    <mergeCell ref="C27:C28"/>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A11" workbookViewId="0">
      <selection activeCell="H28" sqref="H24 H25 H26 H27 H28"/>
    </sheetView>
  </sheetViews>
  <sheetFormatPr defaultColWidth="9" defaultRowHeight="14.4"/>
  <cols>
    <col min="1" max="1" width="5.25" customWidth="1"/>
    <col min="3" max="3" width="14.1296296296296" customWidth="1"/>
    <col min="5" max="5" width="12.3796296296296" customWidth="1"/>
    <col min="6" max="6" width="2.37962962962963" customWidth="1"/>
    <col min="7" max="7" width="10.8796296296296" customWidth="1"/>
    <col min="8" max="8" width="12.6666666666667" customWidth="1"/>
    <col min="9" max="9" width="6.87962962962963" customWidth="1"/>
    <col min="10" max="10" width="0.87962962962963" customWidth="1"/>
    <col min="11" max="11" width="8" customWidth="1"/>
    <col min="12" max="12" width="1" customWidth="1"/>
    <col min="13" max="13" width="6.87962962962963" customWidth="1"/>
    <col min="14" max="14" width="12.8796296296296" customWidth="1"/>
  </cols>
  <sheetData>
    <row r="1" ht="42" customHeight="1" spans="1:14">
      <c r="A1" s="1" t="s">
        <v>158</v>
      </c>
      <c r="B1" s="1"/>
      <c r="C1" s="1"/>
      <c r="D1" s="1"/>
      <c r="E1" s="1"/>
      <c r="F1" s="1"/>
      <c r="G1" s="1"/>
      <c r="H1" s="1"/>
      <c r="I1" s="1"/>
      <c r="J1" s="1"/>
      <c r="K1" s="1"/>
      <c r="L1" s="1"/>
      <c r="M1" s="1"/>
      <c r="N1" s="1"/>
    </row>
    <row r="2" ht="15" customHeight="1" spans="1:14">
      <c r="A2" s="2" t="s">
        <v>140</v>
      </c>
      <c r="B2" s="2"/>
      <c r="C2" s="2" t="s">
        <v>155</v>
      </c>
      <c r="D2" s="2"/>
      <c r="E2" s="2"/>
      <c r="F2" s="2"/>
      <c r="G2" s="2"/>
      <c r="H2" s="2"/>
      <c r="I2" s="2"/>
      <c r="J2" s="2"/>
      <c r="K2" s="2"/>
      <c r="L2" s="2"/>
      <c r="M2" s="2"/>
      <c r="N2" s="2"/>
    </row>
    <row r="3" ht="15" customHeight="1" spans="1:14">
      <c r="A3" s="2" t="s">
        <v>141</v>
      </c>
      <c r="B3" s="2"/>
      <c r="C3" s="2" t="s">
        <v>153</v>
      </c>
      <c r="D3" s="2"/>
      <c r="E3" s="2"/>
      <c r="F3" s="2"/>
      <c r="G3" s="2"/>
      <c r="H3" s="2" t="s">
        <v>159</v>
      </c>
      <c r="I3" s="2"/>
      <c r="J3" s="2" t="s">
        <v>15</v>
      </c>
      <c r="K3" s="2"/>
      <c r="L3" s="2"/>
      <c r="M3" s="2"/>
      <c r="N3" s="2"/>
    </row>
    <row r="4" ht="15" customHeight="1" spans="1:14">
      <c r="A4" s="2" t="s">
        <v>160</v>
      </c>
      <c r="B4" s="2"/>
      <c r="C4" s="2"/>
      <c r="D4" s="2"/>
      <c r="E4" s="2" t="s">
        <v>161</v>
      </c>
      <c r="F4" s="2" t="s">
        <v>162</v>
      </c>
      <c r="G4" s="2"/>
      <c r="H4" s="2" t="s">
        <v>163</v>
      </c>
      <c r="I4" s="2"/>
      <c r="J4" s="2" t="s">
        <v>50</v>
      </c>
      <c r="K4" s="2"/>
      <c r="L4" s="2" t="s">
        <v>164</v>
      </c>
      <c r="M4" s="2"/>
      <c r="N4" s="2" t="s">
        <v>21</v>
      </c>
    </row>
    <row r="5" ht="15" customHeight="1" spans="1:14">
      <c r="A5" s="2"/>
      <c r="B5" s="2"/>
      <c r="C5" s="2"/>
      <c r="D5" s="2"/>
      <c r="E5" s="2"/>
      <c r="F5" s="2"/>
      <c r="G5" s="2"/>
      <c r="H5" s="2"/>
      <c r="I5" s="2"/>
      <c r="J5" s="2"/>
      <c r="K5" s="2"/>
      <c r="L5" s="2"/>
      <c r="M5" s="2"/>
      <c r="N5" s="2"/>
    </row>
    <row r="6" ht="15" customHeight="1" spans="1:14">
      <c r="A6" s="2"/>
      <c r="B6" s="2"/>
      <c r="C6" s="3" t="s">
        <v>23</v>
      </c>
      <c r="D6" s="3"/>
      <c r="E6" s="4">
        <f t="shared" ref="E6:H6" si="0">SUM(E7:E9)</f>
        <v>1724766.12</v>
      </c>
      <c r="F6" s="5">
        <f t="shared" si="0"/>
        <v>2300000</v>
      </c>
      <c r="G6" s="6"/>
      <c r="H6" s="5">
        <f t="shared" si="0"/>
        <v>2022872.5</v>
      </c>
      <c r="I6" s="6"/>
      <c r="J6" s="2">
        <v>10</v>
      </c>
      <c r="K6" s="2"/>
      <c r="L6" s="22">
        <f>H6/F6</f>
        <v>0.879509782608696</v>
      </c>
      <c r="M6" s="22"/>
      <c r="N6" s="2">
        <v>8.8</v>
      </c>
    </row>
    <row r="7" ht="15" customHeight="1" spans="1:14">
      <c r="A7" s="2"/>
      <c r="B7" s="2"/>
      <c r="C7" s="2" t="s">
        <v>165</v>
      </c>
      <c r="D7" s="2"/>
      <c r="E7" s="4">
        <v>1000000</v>
      </c>
      <c r="F7" s="4">
        <v>1750000</v>
      </c>
      <c r="G7" s="4"/>
      <c r="H7" s="4">
        <v>1472872.5</v>
      </c>
      <c r="I7" s="4"/>
      <c r="J7" s="2" t="s">
        <v>166</v>
      </c>
      <c r="K7" s="2"/>
      <c r="L7" s="2"/>
      <c r="M7" s="2"/>
      <c r="N7" s="2" t="s">
        <v>166</v>
      </c>
    </row>
    <row r="8" ht="15" customHeight="1" spans="1:14">
      <c r="A8" s="2"/>
      <c r="B8" s="2"/>
      <c r="C8" s="2" t="s">
        <v>167</v>
      </c>
      <c r="D8" s="2"/>
      <c r="E8" s="4">
        <v>724766.12</v>
      </c>
      <c r="F8" s="4">
        <v>550000</v>
      </c>
      <c r="G8" s="4"/>
      <c r="H8" s="4">
        <v>550000</v>
      </c>
      <c r="I8" s="4"/>
      <c r="J8" s="2" t="s">
        <v>166</v>
      </c>
      <c r="K8" s="2"/>
      <c r="L8" s="2"/>
      <c r="M8" s="2"/>
      <c r="N8" s="2" t="s">
        <v>166</v>
      </c>
    </row>
    <row r="9" ht="15" customHeight="1" spans="1:14">
      <c r="A9" s="2"/>
      <c r="B9" s="2"/>
      <c r="C9" s="2" t="s">
        <v>151</v>
      </c>
      <c r="D9" s="2"/>
      <c r="E9" s="2"/>
      <c r="F9" s="2"/>
      <c r="G9" s="2"/>
      <c r="H9" s="2"/>
      <c r="I9" s="2"/>
      <c r="J9" s="2" t="s">
        <v>166</v>
      </c>
      <c r="K9" s="2"/>
      <c r="L9" s="2"/>
      <c r="M9" s="2"/>
      <c r="N9" s="2" t="s">
        <v>166</v>
      </c>
    </row>
    <row r="10" ht="15" customHeight="1" spans="1:14">
      <c r="A10" s="2" t="s">
        <v>168</v>
      </c>
      <c r="B10" s="2" t="s">
        <v>34</v>
      </c>
      <c r="C10" s="2"/>
      <c r="D10" s="2"/>
      <c r="E10" s="2"/>
      <c r="F10" s="2"/>
      <c r="G10" s="2"/>
      <c r="H10" s="2" t="s">
        <v>169</v>
      </c>
      <c r="I10" s="2"/>
      <c r="J10" s="2"/>
      <c r="K10" s="2"/>
      <c r="L10" s="2"/>
      <c r="M10" s="2"/>
      <c r="N10" s="2"/>
    </row>
    <row r="11" ht="59" customHeight="1" spans="1:14">
      <c r="A11" s="2"/>
      <c r="B11" s="2" t="s">
        <v>227</v>
      </c>
      <c r="C11" s="2"/>
      <c r="D11" s="2"/>
      <c r="E11" s="2"/>
      <c r="F11" s="2"/>
      <c r="G11" s="2"/>
      <c r="H11" s="2" t="s">
        <v>228</v>
      </c>
      <c r="I11" s="2"/>
      <c r="J11" s="2"/>
      <c r="K11" s="2"/>
      <c r="L11" s="2"/>
      <c r="M11" s="2"/>
      <c r="N11" s="2"/>
    </row>
    <row r="12" ht="18.95" customHeight="1" spans="1:14">
      <c r="A12" s="7" t="s">
        <v>172</v>
      </c>
      <c r="B12" s="8" t="s">
        <v>45</v>
      </c>
      <c r="C12" s="8" t="s">
        <v>46</v>
      </c>
      <c r="D12" s="8" t="s">
        <v>47</v>
      </c>
      <c r="E12" s="8"/>
      <c r="F12" s="8"/>
      <c r="G12" s="8" t="s">
        <v>48</v>
      </c>
      <c r="H12" s="8" t="s">
        <v>49</v>
      </c>
      <c r="I12" s="8" t="s">
        <v>50</v>
      </c>
      <c r="J12" s="8"/>
      <c r="K12" s="8" t="s">
        <v>21</v>
      </c>
      <c r="L12" s="8"/>
      <c r="M12" s="8" t="s">
        <v>51</v>
      </c>
      <c r="N12" s="8"/>
    </row>
    <row r="13" ht="18.95" customHeight="1" spans="1:14">
      <c r="A13" s="9"/>
      <c r="B13" s="33" t="s">
        <v>173</v>
      </c>
      <c r="C13" s="28" t="s">
        <v>174</v>
      </c>
      <c r="D13" s="29" t="s">
        <v>175</v>
      </c>
      <c r="E13" s="29"/>
      <c r="F13" s="29"/>
      <c r="G13" s="28" t="s">
        <v>229</v>
      </c>
      <c r="H13" s="28" t="s">
        <v>60</v>
      </c>
      <c r="I13" s="35">
        <v>20</v>
      </c>
      <c r="J13" s="36"/>
      <c r="K13" s="28">
        <v>18</v>
      </c>
      <c r="L13" s="28"/>
      <c r="M13" s="39"/>
      <c r="N13" s="40"/>
    </row>
    <row r="14" ht="18.95" customHeight="1" spans="1:14">
      <c r="A14" s="9"/>
      <c r="B14" s="33"/>
      <c r="C14" s="28" t="s">
        <v>176</v>
      </c>
      <c r="D14" s="29" t="s">
        <v>196</v>
      </c>
      <c r="E14" s="29"/>
      <c r="F14" s="29"/>
      <c r="G14" s="28" t="s">
        <v>196</v>
      </c>
      <c r="H14" s="28" t="s">
        <v>196</v>
      </c>
      <c r="I14" s="35" t="s">
        <v>196</v>
      </c>
      <c r="J14" s="36"/>
      <c r="K14" s="28"/>
      <c r="L14" s="28"/>
      <c r="M14" s="39"/>
      <c r="N14" s="40"/>
    </row>
    <row r="15" ht="18.95" customHeight="1" spans="1:14">
      <c r="A15" s="9"/>
      <c r="B15" s="33"/>
      <c r="C15" s="30" t="s">
        <v>177</v>
      </c>
      <c r="D15" s="29" t="s">
        <v>196</v>
      </c>
      <c r="E15" s="29"/>
      <c r="F15" s="29"/>
      <c r="G15" s="28" t="s">
        <v>196</v>
      </c>
      <c r="H15" s="28" t="s">
        <v>196</v>
      </c>
      <c r="I15" s="35" t="s">
        <v>196</v>
      </c>
      <c r="J15" s="36"/>
      <c r="K15" s="28"/>
      <c r="L15" s="28"/>
      <c r="M15" s="39"/>
      <c r="N15" s="40"/>
    </row>
    <row r="16" ht="16" customHeight="1" spans="1:14">
      <c r="A16" s="9"/>
      <c r="B16" s="8" t="s">
        <v>178</v>
      </c>
      <c r="C16" s="28" t="s">
        <v>179</v>
      </c>
      <c r="D16" s="29" t="s">
        <v>230</v>
      </c>
      <c r="E16" s="29"/>
      <c r="F16" s="29"/>
      <c r="G16" s="28" t="s">
        <v>80</v>
      </c>
      <c r="H16" s="42">
        <v>0.965</v>
      </c>
      <c r="I16" s="35">
        <v>4</v>
      </c>
      <c r="J16" s="36"/>
      <c r="K16" s="28">
        <v>4</v>
      </c>
      <c r="L16" s="28"/>
      <c r="M16" s="39"/>
      <c r="N16" s="40"/>
    </row>
    <row r="17" ht="21" customHeight="1" spans="1:14">
      <c r="A17" s="9"/>
      <c r="B17" s="8"/>
      <c r="C17" s="28"/>
      <c r="D17" s="29" t="s">
        <v>231</v>
      </c>
      <c r="E17" s="29"/>
      <c r="F17" s="29"/>
      <c r="G17" s="28" t="s">
        <v>232</v>
      </c>
      <c r="H17" s="28" t="s">
        <v>232</v>
      </c>
      <c r="I17" s="35">
        <v>4</v>
      </c>
      <c r="J17" s="36"/>
      <c r="K17" s="28">
        <v>4</v>
      </c>
      <c r="L17" s="28"/>
      <c r="M17" s="39"/>
      <c r="N17" s="40"/>
    </row>
    <row r="18" ht="15" customHeight="1" spans="1:14">
      <c r="A18" s="9"/>
      <c r="B18" s="8"/>
      <c r="C18" s="28"/>
      <c r="D18" s="29" t="s">
        <v>233</v>
      </c>
      <c r="E18" s="29"/>
      <c r="F18" s="29"/>
      <c r="G18" s="28" t="s">
        <v>234</v>
      </c>
      <c r="H18" s="28" t="s">
        <v>234</v>
      </c>
      <c r="I18" s="35">
        <v>4</v>
      </c>
      <c r="J18" s="36"/>
      <c r="K18" s="28">
        <v>4</v>
      </c>
      <c r="L18" s="28"/>
      <c r="M18" s="8"/>
      <c r="N18" s="8"/>
    </row>
    <row r="19" ht="15" customHeight="1" spans="1:14">
      <c r="A19" s="9"/>
      <c r="B19" s="8"/>
      <c r="C19" s="28" t="s">
        <v>188</v>
      </c>
      <c r="D19" s="29" t="s">
        <v>235</v>
      </c>
      <c r="E19" s="29"/>
      <c r="F19" s="29"/>
      <c r="G19" s="28" t="s">
        <v>234</v>
      </c>
      <c r="H19" s="28" t="s">
        <v>234</v>
      </c>
      <c r="I19" s="35">
        <v>4</v>
      </c>
      <c r="J19" s="36"/>
      <c r="K19" s="28">
        <v>4</v>
      </c>
      <c r="L19" s="28"/>
      <c r="M19" s="8"/>
      <c r="N19" s="8"/>
    </row>
    <row r="20" ht="15" customHeight="1" spans="1:14">
      <c r="A20" s="9"/>
      <c r="B20" s="8"/>
      <c r="C20" s="28"/>
      <c r="D20" s="29" t="s">
        <v>236</v>
      </c>
      <c r="E20" s="29"/>
      <c r="F20" s="29"/>
      <c r="G20" s="28" t="s">
        <v>234</v>
      </c>
      <c r="H20" s="28" t="s">
        <v>234</v>
      </c>
      <c r="I20" s="35">
        <v>4</v>
      </c>
      <c r="J20" s="36"/>
      <c r="K20" s="28">
        <v>4</v>
      </c>
      <c r="L20" s="28"/>
      <c r="M20" s="8"/>
      <c r="N20" s="8"/>
    </row>
    <row r="21" ht="17" customHeight="1" spans="1:14">
      <c r="A21" s="9"/>
      <c r="B21" s="8"/>
      <c r="C21" s="28"/>
      <c r="D21" s="29" t="s">
        <v>190</v>
      </c>
      <c r="E21" s="29"/>
      <c r="F21" s="29"/>
      <c r="G21" s="28" t="s">
        <v>80</v>
      </c>
      <c r="H21" s="42">
        <v>0.8857</v>
      </c>
      <c r="I21" s="35">
        <v>4</v>
      </c>
      <c r="J21" s="36"/>
      <c r="K21" s="28">
        <v>4</v>
      </c>
      <c r="L21" s="28"/>
      <c r="M21" s="39"/>
      <c r="N21" s="40"/>
    </row>
    <row r="22" ht="15" customHeight="1" spans="1:14">
      <c r="A22" s="9"/>
      <c r="B22" s="8"/>
      <c r="C22" s="28" t="s">
        <v>191</v>
      </c>
      <c r="D22" s="29" t="s">
        <v>237</v>
      </c>
      <c r="E22" s="29"/>
      <c r="F22" s="29"/>
      <c r="G22" s="43">
        <v>1</v>
      </c>
      <c r="H22" s="43">
        <v>1</v>
      </c>
      <c r="I22" s="35">
        <v>4</v>
      </c>
      <c r="J22" s="36"/>
      <c r="K22" s="28">
        <v>4</v>
      </c>
      <c r="L22" s="28"/>
      <c r="M22" s="8"/>
      <c r="N22" s="8"/>
    </row>
    <row r="23" ht="15" customHeight="1" spans="1:14">
      <c r="A23" s="9"/>
      <c r="B23" s="8"/>
      <c r="C23" s="28"/>
      <c r="D23" s="29" t="s">
        <v>193</v>
      </c>
      <c r="E23" s="29"/>
      <c r="F23" s="29"/>
      <c r="G23" s="28" t="s">
        <v>80</v>
      </c>
      <c r="H23" s="28" t="s">
        <v>60</v>
      </c>
      <c r="I23" s="35">
        <v>4</v>
      </c>
      <c r="J23" s="36"/>
      <c r="K23" s="28">
        <v>4</v>
      </c>
      <c r="L23" s="28"/>
      <c r="M23" s="8"/>
      <c r="N23" s="8"/>
    </row>
    <row r="24" ht="15" customHeight="1" spans="1:14">
      <c r="A24" s="9"/>
      <c r="B24" s="8"/>
      <c r="C24" s="28"/>
      <c r="D24" s="29" t="s">
        <v>238</v>
      </c>
      <c r="E24" s="29"/>
      <c r="F24" s="29"/>
      <c r="G24" s="28" t="s">
        <v>105</v>
      </c>
      <c r="H24" s="34" t="s">
        <v>66</v>
      </c>
      <c r="I24" s="35">
        <v>8</v>
      </c>
      <c r="J24" s="36"/>
      <c r="K24" s="28">
        <v>7.2</v>
      </c>
      <c r="L24" s="28"/>
      <c r="M24" s="8"/>
      <c r="N24" s="8"/>
    </row>
    <row r="25" ht="15" customHeight="1" spans="1:14">
      <c r="A25" s="9"/>
      <c r="B25" s="12" t="s">
        <v>194</v>
      </c>
      <c r="C25" s="8" t="s">
        <v>195</v>
      </c>
      <c r="D25" s="29" t="s">
        <v>239</v>
      </c>
      <c r="E25" s="29"/>
      <c r="F25" s="29"/>
      <c r="G25" s="28" t="s">
        <v>240</v>
      </c>
      <c r="H25" s="34" t="s">
        <v>66</v>
      </c>
      <c r="I25" s="35">
        <v>5</v>
      </c>
      <c r="J25" s="36"/>
      <c r="K25" s="28">
        <v>4.5</v>
      </c>
      <c r="L25" s="28"/>
      <c r="M25" s="8"/>
      <c r="N25" s="8"/>
    </row>
    <row r="26" ht="15" customHeight="1" spans="1:14">
      <c r="A26" s="9"/>
      <c r="B26" s="14"/>
      <c r="C26" s="8" t="s">
        <v>197</v>
      </c>
      <c r="D26" s="29" t="s">
        <v>241</v>
      </c>
      <c r="E26" s="29"/>
      <c r="F26" s="29"/>
      <c r="G26" s="28" t="s">
        <v>242</v>
      </c>
      <c r="H26" s="34" t="s">
        <v>66</v>
      </c>
      <c r="I26" s="35">
        <v>5</v>
      </c>
      <c r="J26" s="36"/>
      <c r="K26" s="28">
        <v>4.5</v>
      </c>
      <c r="L26" s="28"/>
      <c r="M26" s="8"/>
      <c r="N26" s="8"/>
    </row>
    <row r="27" ht="15" customHeight="1" spans="1:14">
      <c r="A27" s="9"/>
      <c r="B27" s="14"/>
      <c r="C27" s="8"/>
      <c r="D27" s="29" t="s">
        <v>243</v>
      </c>
      <c r="E27" s="29"/>
      <c r="F27" s="29"/>
      <c r="G27" s="28" t="s">
        <v>224</v>
      </c>
      <c r="H27" s="34" t="s">
        <v>66</v>
      </c>
      <c r="I27" s="35">
        <v>5</v>
      </c>
      <c r="J27" s="36"/>
      <c r="K27" s="28">
        <v>4.5</v>
      </c>
      <c r="L27" s="28"/>
      <c r="M27" s="8"/>
      <c r="N27" s="8"/>
    </row>
    <row r="28" ht="15" customHeight="1" spans="1:14">
      <c r="A28" s="9"/>
      <c r="B28" s="14"/>
      <c r="C28" s="12" t="s">
        <v>225</v>
      </c>
      <c r="D28" s="44" t="s">
        <v>244</v>
      </c>
      <c r="E28" s="44"/>
      <c r="F28" s="44"/>
      <c r="G28" s="28" t="s">
        <v>113</v>
      </c>
      <c r="H28" s="34" t="s">
        <v>66</v>
      </c>
      <c r="I28" s="35">
        <v>5</v>
      </c>
      <c r="J28" s="36"/>
      <c r="K28" s="28">
        <v>4.5</v>
      </c>
      <c r="L28" s="28"/>
      <c r="M28" s="8"/>
      <c r="N28" s="8"/>
    </row>
    <row r="29" ht="15" customHeight="1" spans="1:14">
      <c r="A29" s="9"/>
      <c r="B29" s="12" t="s">
        <v>204</v>
      </c>
      <c r="C29" s="12" t="s">
        <v>205</v>
      </c>
      <c r="D29" s="29" t="s">
        <v>245</v>
      </c>
      <c r="E29" s="29"/>
      <c r="F29" s="29"/>
      <c r="G29" s="28" t="s">
        <v>80</v>
      </c>
      <c r="H29" s="28" t="s">
        <v>119</v>
      </c>
      <c r="I29" s="35">
        <v>5</v>
      </c>
      <c r="J29" s="36"/>
      <c r="K29" s="28">
        <v>5</v>
      </c>
      <c r="L29" s="28"/>
      <c r="M29" s="8"/>
      <c r="N29" s="8"/>
    </row>
    <row r="30" ht="15" customHeight="1" spans="1:14">
      <c r="A30" s="45"/>
      <c r="B30" s="13"/>
      <c r="C30" s="13"/>
      <c r="D30" s="29" t="s">
        <v>246</v>
      </c>
      <c r="E30" s="29"/>
      <c r="F30" s="29"/>
      <c r="G30" s="28" t="s">
        <v>80</v>
      </c>
      <c r="H30" s="28" t="s">
        <v>119</v>
      </c>
      <c r="I30" s="35">
        <v>5</v>
      </c>
      <c r="J30" s="36"/>
      <c r="K30" s="28">
        <v>5</v>
      </c>
      <c r="L30" s="28"/>
      <c r="M30" s="8"/>
      <c r="N30" s="8"/>
    </row>
    <row r="31" ht="15" customHeight="1" spans="1:14">
      <c r="A31" s="17" t="s">
        <v>206</v>
      </c>
      <c r="B31" s="17"/>
      <c r="C31" s="17"/>
      <c r="D31" s="17"/>
      <c r="E31" s="17"/>
      <c r="F31" s="17"/>
      <c r="G31" s="17"/>
      <c r="H31" s="17"/>
      <c r="I31" s="17">
        <f>SUM(I13:J30)+10</f>
        <v>100</v>
      </c>
      <c r="J31" s="17"/>
      <c r="K31" s="17">
        <f>SUM(K13:L30)+N6</f>
        <v>94</v>
      </c>
      <c r="L31" s="17"/>
      <c r="M31" s="41" t="s">
        <v>136</v>
      </c>
      <c r="N31" s="41"/>
    </row>
    <row r="32" spans="1:14">
      <c r="A32" s="18" t="s">
        <v>207</v>
      </c>
      <c r="B32" s="19" t="s">
        <v>208</v>
      </c>
      <c r="C32" s="20"/>
      <c r="D32" s="20"/>
      <c r="E32" s="20"/>
      <c r="F32" s="20"/>
      <c r="G32" s="20"/>
      <c r="H32" s="20"/>
      <c r="I32" s="20"/>
      <c r="J32" s="20"/>
      <c r="K32" s="20"/>
      <c r="L32" s="20"/>
      <c r="M32" s="20"/>
      <c r="N32" s="24"/>
    </row>
    <row r="33" ht="15.95" customHeight="1"/>
  </sheetData>
  <mergeCells count="13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10:A11"/>
    <mergeCell ref="A12:A30"/>
    <mergeCell ref="B13:B15"/>
    <mergeCell ref="B16:B24"/>
    <mergeCell ref="B25:B28"/>
    <mergeCell ref="B29:B30"/>
    <mergeCell ref="C16:C18"/>
    <mergeCell ref="C19:C21"/>
    <mergeCell ref="C22:C24"/>
    <mergeCell ref="C26:C27"/>
    <mergeCell ref="C29:C30"/>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B5" workbookViewId="0">
      <selection activeCell="H21" sqref="M19:N19 H17 H18 H20 H21"/>
    </sheetView>
  </sheetViews>
  <sheetFormatPr defaultColWidth="9" defaultRowHeight="14.4"/>
  <cols>
    <col min="1" max="1" width="5.25" customWidth="1"/>
    <col min="3" max="3" width="14.25" customWidth="1"/>
    <col min="5" max="5" width="12.3796296296296" customWidth="1"/>
    <col min="6" max="6" width="2.37962962962963" customWidth="1"/>
    <col min="7" max="7" width="10.8796296296296" customWidth="1"/>
    <col min="8" max="8" width="13.1111111111111" customWidth="1"/>
    <col min="9" max="9" width="6.87962962962963" customWidth="1"/>
    <col min="10" max="10" width="0.87962962962963" customWidth="1"/>
    <col min="11" max="11" width="8" customWidth="1"/>
    <col min="12" max="12" width="1" customWidth="1"/>
    <col min="13" max="13" width="9" customWidth="1"/>
    <col min="14" max="14" width="15.5" customWidth="1"/>
  </cols>
  <sheetData>
    <row r="1" ht="42" customHeight="1" spans="1:14">
      <c r="A1" s="1" t="s">
        <v>158</v>
      </c>
      <c r="B1" s="1"/>
      <c r="C1" s="1"/>
      <c r="D1" s="1"/>
      <c r="E1" s="1"/>
      <c r="F1" s="1"/>
      <c r="G1" s="1"/>
      <c r="H1" s="1"/>
      <c r="I1" s="1"/>
      <c r="J1" s="1"/>
      <c r="K1" s="1"/>
      <c r="L1" s="1"/>
      <c r="M1" s="1"/>
      <c r="N1" s="1"/>
    </row>
    <row r="2" ht="15" customHeight="1" spans="1:14">
      <c r="A2" s="2" t="s">
        <v>140</v>
      </c>
      <c r="B2" s="2"/>
      <c r="C2" s="2" t="s">
        <v>156</v>
      </c>
      <c r="D2" s="2"/>
      <c r="E2" s="2"/>
      <c r="F2" s="2"/>
      <c r="G2" s="2"/>
      <c r="H2" s="2"/>
      <c r="I2" s="2"/>
      <c r="J2" s="2"/>
      <c r="K2" s="2"/>
      <c r="L2" s="2"/>
      <c r="M2" s="2"/>
      <c r="N2" s="2"/>
    </row>
    <row r="3" ht="15" customHeight="1" spans="1:14">
      <c r="A3" s="2" t="s">
        <v>141</v>
      </c>
      <c r="B3" s="2"/>
      <c r="C3" s="2" t="s">
        <v>153</v>
      </c>
      <c r="D3" s="2"/>
      <c r="E3" s="2"/>
      <c r="F3" s="2"/>
      <c r="G3" s="2"/>
      <c r="H3" s="2" t="s">
        <v>159</v>
      </c>
      <c r="I3" s="2"/>
      <c r="J3" s="2" t="s">
        <v>15</v>
      </c>
      <c r="K3" s="2"/>
      <c r="L3" s="2"/>
      <c r="M3" s="2"/>
      <c r="N3" s="2"/>
    </row>
    <row r="4" ht="15" customHeight="1" spans="1:14">
      <c r="A4" s="2" t="s">
        <v>142</v>
      </c>
      <c r="B4" s="2"/>
      <c r="C4" s="2"/>
      <c r="D4" s="2"/>
      <c r="E4" s="2" t="s">
        <v>161</v>
      </c>
      <c r="F4" s="2" t="s">
        <v>162</v>
      </c>
      <c r="G4" s="2"/>
      <c r="H4" s="2" t="s">
        <v>163</v>
      </c>
      <c r="I4" s="2"/>
      <c r="J4" s="2" t="s">
        <v>50</v>
      </c>
      <c r="K4" s="2"/>
      <c r="L4" s="2" t="s">
        <v>164</v>
      </c>
      <c r="M4" s="2"/>
      <c r="N4" s="2" t="s">
        <v>21</v>
      </c>
    </row>
    <row r="5" ht="15" customHeight="1" spans="1:14">
      <c r="A5" s="2"/>
      <c r="B5" s="2"/>
      <c r="C5" s="2"/>
      <c r="D5" s="2"/>
      <c r="E5" s="2"/>
      <c r="F5" s="2"/>
      <c r="G5" s="2"/>
      <c r="H5" s="2"/>
      <c r="I5" s="2"/>
      <c r="J5" s="2"/>
      <c r="K5" s="2"/>
      <c r="L5" s="2"/>
      <c r="M5" s="2"/>
      <c r="N5" s="2"/>
    </row>
    <row r="6" ht="15" customHeight="1" spans="1:14">
      <c r="A6" s="2"/>
      <c r="B6" s="2"/>
      <c r="C6" s="3" t="s">
        <v>23</v>
      </c>
      <c r="D6" s="3"/>
      <c r="E6" s="4">
        <f>SUM(E7:E9)</f>
        <v>1843879</v>
      </c>
      <c r="F6" s="5">
        <f t="shared" ref="E6:H6" si="0">SUM(F7:F9)</f>
        <v>1400000</v>
      </c>
      <c r="G6" s="6"/>
      <c r="H6" s="5">
        <f t="shared" si="0"/>
        <v>1400000</v>
      </c>
      <c r="I6" s="6"/>
      <c r="J6" s="2">
        <v>10</v>
      </c>
      <c r="K6" s="2"/>
      <c r="L6" s="22">
        <f>H6/F6</f>
        <v>1</v>
      </c>
      <c r="M6" s="22"/>
      <c r="N6" s="2">
        <v>10</v>
      </c>
    </row>
    <row r="7" ht="15" customHeight="1" spans="1:14">
      <c r="A7" s="2"/>
      <c r="B7" s="2"/>
      <c r="C7" s="2" t="s">
        <v>165</v>
      </c>
      <c r="D7" s="2"/>
      <c r="E7" s="4">
        <v>1400000</v>
      </c>
      <c r="F7" s="4">
        <v>1400000</v>
      </c>
      <c r="G7" s="4"/>
      <c r="H7" s="4">
        <v>1400000</v>
      </c>
      <c r="I7" s="4"/>
      <c r="J7" s="2" t="s">
        <v>166</v>
      </c>
      <c r="K7" s="2"/>
      <c r="L7" s="2"/>
      <c r="M7" s="2"/>
      <c r="N7" s="2" t="s">
        <v>166</v>
      </c>
    </row>
    <row r="8" ht="15" customHeight="1" spans="1:14">
      <c r="A8" s="2"/>
      <c r="B8" s="2"/>
      <c r="C8" s="2" t="s">
        <v>167</v>
      </c>
      <c r="D8" s="2"/>
      <c r="E8" s="4">
        <v>443879</v>
      </c>
      <c r="F8" s="4">
        <v>0</v>
      </c>
      <c r="G8" s="4"/>
      <c r="H8" s="4">
        <v>0</v>
      </c>
      <c r="I8" s="4"/>
      <c r="J8" s="2" t="s">
        <v>166</v>
      </c>
      <c r="K8" s="2"/>
      <c r="L8" s="2"/>
      <c r="M8" s="2"/>
      <c r="N8" s="2" t="s">
        <v>166</v>
      </c>
    </row>
    <row r="9" ht="15" customHeight="1" spans="1:14">
      <c r="A9" s="2"/>
      <c r="B9" s="2"/>
      <c r="C9" s="2" t="s">
        <v>151</v>
      </c>
      <c r="D9" s="2"/>
      <c r="E9" s="2"/>
      <c r="F9" s="2"/>
      <c r="G9" s="2"/>
      <c r="H9" s="2"/>
      <c r="I9" s="2"/>
      <c r="J9" s="2" t="s">
        <v>166</v>
      </c>
      <c r="K9" s="2"/>
      <c r="L9" s="2"/>
      <c r="M9" s="2"/>
      <c r="N9" s="2" t="s">
        <v>166</v>
      </c>
    </row>
    <row r="10" ht="15" customHeight="1" spans="1:14">
      <c r="A10" s="2" t="s">
        <v>168</v>
      </c>
      <c r="B10" s="2" t="s">
        <v>34</v>
      </c>
      <c r="C10" s="2"/>
      <c r="D10" s="2"/>
      <c r="E10" s="2"/>
      <c r="F10" s="2"/>
      <c r="G10" s="2"/>
      <c r="H10" s="2" t="s">
        <v>169</v>
      </c>
      <c r="I10" s="2"/>
      <c r="J10" s="2"/>
      <c r="K10" s="2"/>
      <c r="L10" s="2"/>
      <c r="M10" s="2"/>
      <c r="N10" s="2"/>
    </row>
    <row r="11" ht="59" customHeight="1" spans="1:14">
      <c r="A11" s="2"/>
      <c r="B11" s="26" t="s">
        <v>247</v>
      </c>
      <c r="C11" s="26"/>
      <c r="D11" s="26"/>
      <c r="E11" s="26"/>
      <c r="F11" s="26"/>
      <c r="G11" s="26"/>
      <c r="H11" s="26" t="s">
        <v>248</v>
      </c>
      <c r="I11" s="26"/>
      <c r="J11" s="26"/>
      <c r="K11" s="26"/>
      <c r="L11" s="26"/>
      <c r="M11" s="26"/>
      <c r="N11" s="26"/>
    </row>
    <row r="12" ht="18.95" customHeight="1" spans="1:14">
      <c r="A12" s="7" t="s">
        <v>172</v>
      </c>
      <c r="B12" s="8" t="s">
        <v>45</v>
      </c>
      <c r="C12" s="8" t="s">
        <v>46</v>
      </c>
      <c r="D12" s="8" t="s">
        <v>47</v>
      </c>
      <c r="E12" s="8"/>
      <c r="F12" s="8"/>
      <c r="G12" s="8" t="s">
        <v>48</v>
      </c>
      <c r="H12" s="8" t="s">
        <v>49</v>
      </c>
      <c r="I12" s="8" t="s">
        <v>50</v>
      </c>
      <c r="J12" s="8"/>
      <c r="K12" s="8" t="s">
        <v>21</v>
      </c>
      <c r="L12" s="8"/>
      <c r="M12" s="8" t="s">
        <v>51</v>
      </c>
      <c r="N12" s="8"/>
    </row>
    <row r="13" ht="18.95" customHeight="1" spans="1:14">
      <c r="A13" s="9"/>
      <c r="B13" s="27" t="s">
        <v>173</v>
      </c>
      <c r="C13" s="28" t="s">
        <v>174</v>
      </c>
      <c r="D13" s="29" t="s">
        <v>175</v>
      </c>
      <c r="E13" s="29"/>
      <c r="F13" s="29"/>
      <c r="G13" s="30" t="s">
        <v>109</v>
      </c>
      <c r="H13" s="28" t="s">
        <v>60</v>
      </c>
      <c r="I13" s="35">
        <v>20</v>
      </c>
      <c r="J13" s="36"/>
      <c r="K13" s="28">
        <v>18</v>
      </c>
      <c r="L13" s="28"/>
      <c r="M13" s="37"/>
      <c r="N13" s="38"/>
    </row>
    <row r="14" ht="18.95" customHeight="1" spans="1:14">
      <c r="A14" s="9"/>
      <c r="B14" s="31"/>
      <c r="C14" s="28" t="s">
        <v>176</v>
      </c>
      <c r="D14" s="29" t="s">
        <v>196</v>
      </c>
      <c r="E14" s="29"/>
      <c r="F14" s="29"/>
      <c r="G14" s="28" t="s">
        <v>196</v>
      </c>
      <c r="H14" s="28" t="s">
        <v>196</v>
      </c>
      <c r="I14" s="35" t="s">
        <v>196</v>
      </c>
      <c r="J14" s="36"/>
      <c r="K14" s="28"/>
      <c r="L14" s="28"/>
      <c r="M14" s="37"/>
      <c r="N14" s="38"/>
    </row>
    <row r="15" ht="18.95" customHeight="1" spans="1:14">
      <c r="A15" s="9"/>
      <c r="B15" s="32"/>
      <c r="C15" s="30" t="s">
        <v>177</v>
      </c>
      <c r="D15" s="29" t="s">
        <v>196</v>
      </c>
      <c r="E15" s="29"/>
      <c r="F15" s="29"/>
      <c r="G15" s="28" t="s">
        <v>196</v>
      </c>
      <c r="H15" s="28" t="s">
        <v>196</v>
      </c>
      <c r="I15" s="35" t="s">
        <v>196</v>
      </c>
      <c r="J15" s="36"/>
      <c r="K15" s="28"/>
      <c r="L15" s="28"/>
      <c r="M15" s="37"/>
      <c r="N15" s="38"/>
    </row>
    <row r="16" ht="21" customHeight="1" spans="1:14">
      <c r="A16" s="9"/>
      <c r="B16" s="33" t="s">
        <v>178</v>
      </c>
      <c r="C16" s="28" t="s">
        <v>179</v>
      </c>
      <c r="D16" s="29" t="s">
        <v>249</v>
      </c>
      <c r="E16" s="29"/>
      <c r="F16" s="29"/>
      <c r="G16" s="28" t="s">
        <v>232</v>
      </c>
      <c r="H16" s="28" t="s">
        <v>232</v>
      </c>
      <c r="I16" s="35">
        <v>13</v>
      </c>
      <c r="J16" s="36"/>
      <c r="K16" s="28">
        <v>13</v>
      </c>
      <c r="L16" s="28"/>
      <c r="M16" s="39"/>
      <c r="N16" s="40"/>
    </row>
    <row r="17" ht="15" customHeight="1" spans="1:14">
      <c r="A17" s="9"/>
      <c r="B17" s="33"/>
      <c r="C17" s="28" t="s">
        <v>188</v>
      </c>
      <c r="D17" s="29" t="s">
        <v>250</v>
      </c>
      <c r="E17" s="29"/>
      <c r="F17" s="29"/>
      <c r="G17" s="28" t="s">
        <v>251</v>
      </c>
      <c r="H17" s="34" t="s">
        <v>66</v>
      </c>
      <c r="I17" s="35">
        <v>13</v>
      </c>
      <c r="J17" s="36"/>
      <c r="K17" s="28">
        <v>11.7</v>
      </c>
      <c r="L17" s="28"/>
      <c r="M17" s="8"/>
      <c r="N17" s="8"/>
    </row>
    <row r="18" ht="15" customHeight="1" spans="1:14">
      <c r="A18" s="9"/>
      <c r="B18" s="33"/>
      <c r="C18" s="28" t="s">
        <v>191</v>
      </c>
      <c r="D18" s="29" t="s">
        <v>252</v>
      </c>
      <c r="E18" s="29"/>
      <c r="F18" s="29"/>
      <c r="G18" s="28" t="s">
        <v>105</v>
      </c>
      <c r="H18" s="34" t="s">
        <v>66</v>
      </c>
      <c r="I18" s="35">
        <v>14</v>
      </c>
      <c r="J18" s="36"/>
      <c r="K18" s="28">
        <v>12.6</v>
      </c>
      <c r="L18" s="28"/>
      <c r="M18" s="8"/>
      <c r="N18" s="8"/>
    </row>
    <row r="19" ht="15" customHeight="1" spans="1:14">
      <c r="A19" s="9"/>
      <c r="B19" s="33" t="s">
        <v>194</v>
      </c>
      <c r="C19" s="28" t="s">
        <v>195</v>
      </c>
      <c r="D19" s="29" t="s">
        <v>196</v>
      </c>
      <c r="E19" s="29"/>
      <c r="F19" s="29"/>
      <c r="G19" s="28" t="s">
        <v>196</v>
      </c>
      <c r="H19" s="28" t="s">
        <v>196</v>
      </c>
      <c r="I19" s="35" t="s">
        <v>196</v>
      </c>
      <c r="J19" s="36"/>
      <c r="K19" s="28"/>
      <c r="L19" s="28"/>
      <c r="M19" s="34" t="s">
        <v>66</v>
      </c>
      <c r="N19" s="34" t="s">
        <v>66</v>
      </c>
    </row>
    <row r="20" ht="15" customHeight="1" spans="1:14">
      <c r="A20" s="9"/>
      <c r="B20" s="33"/>
      <c r="C20" s="28" t="s">
        <v>197</v>
      </c>
      <c r="D20" s="29" t="s">
        <v>253</v>
      </c>
      <c r="E20" s="29"/>
      <c r="F20" s="29"/>
      <c r="G20" s="28" t="s">
        <v>254</v>
      </c>
      <c r="H20" s="34" t="s">
        <v>66</v>
      </c>
      <c r="I20" s="35">
        <v>10</v>
      </c>
      <c r="J20" s="36"/>
      <c r="K20" s="28">
        <v>9</v>
      </c>
      <c r="L20" s="28"/>
      <c r="M20" s="8"/>
      <c r="N20" s="8"/>
    </row>
    <row r="21" ht="15" customHeight="1" spans="1:14">
      <c r="A21" s="9"/>
      <c r="B21" s="33"/>
      <c r="C21" s="28"/>
      <c r="D21" s="29" t="s">
        <v>255</v>
      </c>
      <c r="E21" s="29"/>
      <c r="F21" s="29"/>
      <c r="G21" s="28" t="s">
        <v>224</v>
      </c>
      <c r="H21" s="34" t="s">
        <v>66</v>
      </c>
      <c r="I21" s="35">
        <v>10</v>
      </c>
      <c r="J21" s="36"/>
      <c r="K21" s="28">
        <v>9</v>
      </c>
      <c r="L21" s="28"/>
      <c r="M21" s="8"/>
      <c r="N21" s="8"/>
    </row>
    <row r="22" ht="15" customHeight="1" spans="1:14">
      <c r="A22" s="9"/>
      <c r="B22" s="33"/>
      <c r="C22" s="28" t="s">
        <v>225</v>
      </c>
      <c r="D22" s="29" t="s">
        <v>196</v>
      </c>
      <c r="E22" s="29"/>
      <c r="F22" s="29"/>
      <c r="G22" s="28" t="s">
        <v>196</v>
      </c>
      <c r="H22" s="28" t="s">
        <v>196</v>
      </c>
      <c r="I22" s="35" t="s">
        <v>196</v>
      </c>
      <c r="J22" s="36"/>
      <c r="K22" s="28"/>
      <c r="L22" s="28"/>
      <c r="M22" s="8"/>
      <c r="N22" s="8"/>
    </row>
    <row r="23" ht="15" customHeight="1" spans="1:14">
      <c r="A23" s="9"/>
      <c r="B23" s="33" t="s">
        <v>204</v>
      </c>
      <c r="C23" s="34" t="s">
        <v>205</v>
      </c>
      <c r="D23" s="29" t="s">
        <v>226</v>
      </c>
      <c r="E23" s="29"/>
      <c r="F23" s="29"/>
      <c r="G23" s="28" t="s">
        <v>187</v>
      </c>
      <c r="H23" s="28" t="s">
        <v>119</v>
      </c>
      <c r="I23" s="35">
        <v>10</v>
      </c>
      <c r="J23" s="36"/>
      <c r="K23" s="28">
        <v>10</v>
      </c>
      <c r="L23" s="28"/>
      <c r="M23" s="8"/>
      <c r="N23" s="8"/>
    </row>
    <row r="24" ht="15" customHeight="1" spans="1:14">
      <c r="A24" s="17" t="s">
        <v>206</v>
      </c>
      <c r="B24" s="17"/>
      <c r="C24" s="17"/>
      <c r="D24" s="17"/>
      <c r="E24" s="17"/>
      <c r="F24" s="17"/>
      <c r="G24" s="17"/>
      <c r="H24" s="17"/>
      <c r="I24" s="17">
        <v>100</v>
      </c>
      <c r="J24" s="17"/>
      <c r="K24" s="17">
        <f>SUM(K13:K23)+N6</f>
        <v>93.3</v>
      </c>
      <c r="L24" s="17"/>
      <c r="M24" s="41" t="s">
        <v>136</v>
      </c>
      <c r="N24" s="41"/>
    </row>
    <row r="25" spans="1:14">
      <c r="A25" s="18" t="s">
        <v>207</v>
      </c>
      <c r="B25" s="19" t="s">
        <v>208</v>
      </c>
      <c r="C25" s="20"/>
      <c r="D25" s="20"/>
      <c r="E25" s="20"/>
      <c r="F25" s="20"/>
      <c r="G25" s="20"/>
      <c r="H25" s="20"/>
      <c r="I25" s="20"/>
      <c r="J25" s="20"/>
      <c r="K25" s="20"/>
      <c r="L25" s="20"/>
      <c r="M25" s="20"/>
      <c r="N25" s="24"/>
    </row>
  </sheetData>
  <mergeCells count="9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10:A11"/>
    <mergeCell ref="A12:A23"/>
    <mergeCell ref="B13:B15"/>
    <mergeCell ref="B16:B18"/>
    <mergeCell ref="B19:B22"/>
    <mergeCell ref="C20:C21"/>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2" workbookViewId="0">
      <selection activeCell="R20" sqref="R20"/>
    </sheetView>
  </sheetViews>
  <sheetFormatPr defaultColWidth="9" defaultRowHeight="14.4"/>
  <cols>
    <col min="1" max="1" width="5.25" customWidth="1"/>
    <col min="3" max="3" width="8.43518518518519" customWidth="1"/>
    <col min="5" max="5" width="12.3796296296296" customWidth="1"/>
    <col min="6" max="6" width="2.37962962962963" customWidth="1"/>
    <col min="7" max="7" width="10.8796296296296"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2.8796296296296" customWidth="1"/>
  </cols>
  <sheetData>
    <row r="1" ht="42" customHeight="1" spans="1:14">
      <c r="A1" s="1" t="s">
        <v>256</v>
      </c>
      <c r="B1" s="1"/>
      <c r="C1" s="1"/>
      <c r="D1" s="1"/>
      <c r="E1" s="1"/>
      <c r="F1" s="1"/>
      <c r="G1" s="1"/>
      <c r="H1" s="1"/>
      <c r="I1" s="1"/>
      <c r="J1" s="1"/>
      <c r="K1" s="1"/>
      <c r="L1" s="1"/>
      <c r="M1" s="1"/>
      <c r="N1" s="1"/>
    </row>
    <row r="2" ht="15" customHeight="1" spans="1:14">
      <c r="A2" s="2" t="s">
        <v>140</v>
      </c>
      <c r="B2" s="2"/>
      <c r="C2" s="2" t="s">
        <v>257</v>
      </c>
      <c r="D2" s="2"/>
      <c r="E2" s="2"/>
      <c r="F2" s="2"/>
      <c r="G2" s="2"/>
      <c r="H2" s="2"/>
      <c r="I2" s="2"/>
      <c r="J2" s="2"/>
      <c r="K2" s="2"/>
      <c r="L2" s="2"/>
      <c r="M2" s="2"/>
      <c r="N2" s="2"/>
    </row>
    <row r="3" ht="15" customHeight="1" spans="1:14">
      <c r="A3" s="2" t="s">
        <v>141</v>
      </c>
      <c r="B3" s="2"/>
      <c r="C3" s="2"/>
      <c r="D3" s="2"/>
      <c r="E3" s="2"/>
      <c r="F3" s="2"/>
      <c r="G3" s="2"/>
      <c r="H3" s="2" t="s">
        <v>159</v>
      </c>
      <c r="I3" s="2"/>
      <c r="J3" s="2"/>
      <c r="K3" s="2"/>
      <c r="L3" s="2"/>
      <c r="M3" s="2"/>
      <c r="N3" s="2"/>
    </row>
    <row r="4" ht="15" customHeight="1" spans="1:14">
      <c r="A4" s="2" t="s">
        <v>142</v>
      </c>
      <c r="B4" s="2"/>
      <c r="C4" s="2"/>
      <c r="D4" s="2"/>
      <c r="E4" s="2" t="s">
        <v>161</v>
      </c>
      <c r="F4" s="2" t="s">
        <v>162</v>
      </c>
      <c r="G4" s="2"/>
      <c r="H4" s="2" t="s">
        <v>163</v>
      </c>
      <c r="I4" s="2"/>
      <c r="J4" s="2" t="s">
        <v>50</v>
      </c>
      <c r="K4" s="2"/>
      <c r="L4" s="2" t="s">
        <v>164</v>
      </c>
      <c r="M4" s="2"/>
      <c r="N4" s="2" t="s">
        <v>21</v>
      </c>
    </row>
    <row r="5" ht="15" customHeight="1" spans="1:14">
      <c r="A5" s="2"/>
      <c r="B5" s="2"/>
      <c r="C5" s="2"/>
      <c r="D5" s="2"/>
      <c r="E5" s="2"/>
      <c r="F5" s="2"/>
      <c r="G5" s="2"/>
      <c r="H5" s="2"/>
      <c r="I5" s="2"/>
      <c r="J5" s="2"/>
      <c r="K5" s="2"/>
      <c r="L5" s="2"/>
      <c r="M5" s="2"/>
      <c r="N5" s="2"/>
    </row>
    <row r="6" ht="15" customHeight="1" spans="1:14">
      <c r="A6" s="2"/>
      <c r="B6" s="2"/>
      <c r="C6" s="3" t="s">
        <v>23</v>
      </c>
      <c r="D6" s="3"/>
      <c r="E6" s="4">
        <f t="shared" ref="E6:H6" si="0">SUM(E7:E9)</f>
        <v>0</v>
      </c>
      <c r="F6" s="5">
        <f t="shared" si="0"/>
        <v>1128.49</v>
      </c>
      <c r="G6" s="6"/>
      <c r="H6" s="5">
        <f t="shared" si="0"/>
        <v>428.49</v>
      </c>
      <c r="I6" s="6"/>
      <c r="J6" s="2">
        <v>10</v>
      </c>
      <c r="K6" s="2"/>
      <c r="L6" s="22">
        <f>H6/F6</f>
        <v>0.379702079770313</v>
      </c>
      <c r="M6" s="22"/>
      <c r="N6" s="2">
        <v>3.8</v>
      </c>
    </row>
    <row r="7" ht="15" customHeight="1" spans="1:14">
      <c r="A7" s="2"/>
      <c r="B7" s="2"/>
      <c r="C7" s="2" t="s">
        <v>165</v>
      </c>
      <c r="D7" s="2"/>
      <c r="E7" s="4">
        <v>0</v>
      </c>
      <c r="F7" s="4">
        <v>700</v>
      </c>
      <c r="G7" s="4"/>
      <c r="H7" s="4">
        <v>0</v>
      </c>
      <c r="I7" s="4"/>
      <c r="J7" s="2" t="s">
        <v>166</v>
      </c>
      <c r="K7" s="2"/>
      <c r="L7" s="2"/>
      <c r="M7" s="2"/>
      <c r="N7" s="2" t="s">
        <v>166</v>
      </c>
    </row>
    <row r="8" ht="15" customHeight="1" spans="1:14">
      <c r="A8" s="2"/>
      <c r="B8" s="2"/>
      <c r="C8" s="2" t="s">
        <v>167</v>
      </c>
      <c r="D8" s="2"/>
      <c r="E8" s="2"/>
      <c r="F8" s="2">
        <v>428.49</v>
      </c>
      <c r="G8" s="2"/>
      <c r="H8" s="2">
        <v>428.49</v>
      </c>
      <c r="I8" s="2"/>
      <c r="J8" s="2" t="s">
        <v>166</v>
      </c>
      <c r="K8" s="2"/>
      <c r="L8" s="2"/>
      <c r="M8" s="2"/>
      <c r="N8" s="2" t="s">
        <v>166</v>
      </c>
    </row>
    <row r="9" ht="15" customHeight="1" spans="1:14">
      <c r="A9" s="2"/>
      <c r="B9" s="2"/>
      <c r="C9" s="2" t="s">
        <v>151</v>
      </c>
      <c r="D9" s="2"/>
      <c r="E9" s="2"/>
      <c r="F9" s="2"/>
      <c r="G9" s="2"/>
      <c r="H9" s="2"/>
      <c r="I9" s="2"/>
      <c r="J9" s="2" t="s">
        <v>166</v>
      </c>
      <c r="K9" s="2"/>
      <c r="L9" s="2"/>
      <c r="M9" s="2"/>
      <c r="N9" s="2" t="s">
        <v>166</v>
      </c>
    </row>
    <row r="10" ht="15" customHeight="1" spans="1:14">
      <c r="A10" s="2" t="s">
        <v>168</v>
      </c>
      <c r="B10" s="2" t="s">
        <v>34</v>
      </c>
      <c r="C10" s="2"/>
      <c r="D10" s="2"/>
      <c r="E10" s="2"/>
      <c r="F10" s="2"/>
      <c r="G10" s="2"/>
      <c r="H10" s="2" t="s">
        <v>169</v>
      </c>
      <c r="I10" s="2"/>
      <c r="J10" s="2"/>
      <c r="K10" s="2"/>
      <c r="L10" s="2"/>
      <c r="M10" s="2"/>
      <c r="N10" s="2"/>
    </row>
    <row r="11" ht="59" customHeight="1" spans="1:14">
      <c r="A11" s="2"/>
      <c r="B11" s="2" t="s">
        <v>258</v>
      </c>
      <c r="C11" s="2"/>
      <c r="D11" s="2"/>
      <c r="E11" s="2"/>
      <c r="F11" s="2"/>
      <c r="G11" s="2"/>
      <c r="H11" s="2" t="s">
        <v>259</v>
      </c>
      <c r="I11" s="2"/>
      <c r="J11" s="2"/>
      <c r="K11" s="2"/>
      <c r="L11" s="2"/>
      <c r="M11" s="2"/>
      <c r="N11" s="2"/>
    </row>
    <row r="12" ht="18.95" customHeight="1" spans="1:14">
      <c r="A12" s="7" t="s">
        <v>172</v>
      </c>
      <c r="B12" s="8" t="s">
        <v>45</v>
      </c>
      <c r="C12" s="8" t="s">
        <v>46</v>
      </c>
      <c r="D12" s="8" t="s">
        <v>47</v>
      </c>
      <c r="E12" s="8"/>
      <c r="F12" s="8"/>
      <c r="G12" s="8" t="s">
        <v>48</v>
      </c>
      <c r="H12" s="8" t="s">
        <v>49</v>
      </c>
      <c r="I12" s="8" t="s">
        <v>50</v>
      </c>
      <c r="J12" s="8"/>
      <c r="K12" s="8" t="s">
        <v>21</v>
      </c>
      <c r="L12" s="8"/>
      <c r="M12" s="8" t="s">
        <v>51</v>
      </c>
      <c r="N12" s="8"/>
    </row>
    <row r="13" ht="15" customHeight="1" spans="1:14">
      <c r="A13" s="9"/>
      <c r="B13" s="8" t="s">
        <v>178</v>
      </c>
      <c r="C13" s="8" t="s">
        <v>179</v>
      </c>
      <c r="D13" s="10" t="s">
        <v>260</v>
      </c>
      <c r="E13" s="10"/>
      <c r="F13" s="10"/>
      <c r="G13" s="11" t="s">
        <v>261</v>
      </c>
      <c r="H13" s="11" t="s">
        <v>261</v>
      </c>
      <c r="I13" s="8">
        <v>12.5</v>
      </c>
      <c r="J13" s="8"/>
      <c r="K13" s="8">
        <v>12.5</v>
      </c>
      <c r="L13" s="8"/>
      <c r="M13" s="8"/>
      <c r="N13" s="8"/>
    </row>
    <row r="14" ht="53" customHeight="1" spans="1:14">
      <c r="A14" s="9"/>
      <c r="B14" s="8"/>
      <c r="C14" s="8" t="s">
        <v>188</v>
      </c>
      <c r="D14" s="10" t="s">
        <v>262</v>
      </c>
      <c r="E14" s="10"/>
      <c r="F14" s="10"/>
      <c r="G14" s="11" t="s">
        <v>85</v>
      </c>
      <c r="H14" s="25" t="s">
        <v>263</v>
      </c>
      <c r="I14" s="8">
        <v>12.5</v>
      </c>
      <c r="J14" s="8"/>
      <c r="K14" s="8">
        <v>0</v>
      </c>
      <c r="L14" s="8"/>
      <c r="M14" s="8" t="s">
        <v>264</v>
      </c>
      <c r="N14" s="8"/>
    </row>
    <row r="15" ht="39" customHeight="1" spans="1:14">
      <c r="A15" s="9"/>
      <c r="B15" s="8"/>
      <c r="C15" s="8" t="s">
        <v>191</v>
      </c>
      <c r="D15" s="10" t="s">
        <v>265</v>
      </c>
      <c r="E15" s="10"/>
      <c r="F15" s="10"/>
      <c r="G15" s="11" t="s">
        <v>105</v>
      </c>
      <c r="H15" s="11">
        <f>50%</f>
        <v>0.5</v>
      </c>
      <c r="I15" s="8">
        <v>12.5</v>
      </c>
      <c r="J15" s="8"/>
      <c r="K15" s="8">
        <v>6.25</v>
      </c>
      <c r="L15" s="8"/>
      <c r="M15" s="8" t="s">
        <v>266</v>
      </c>
      <c r="N15" s="8"/>
    </row>
    <row r="16" ht="15" customHeight="1" spans="1:14">
      <c r="A16" s="9"/>
      <c r="B16" s="8"/>
      <c r="C16" s="8" t="s">
        <v>173</v>
      </c>
      <c r="D16" s="10" t="s">
        <v>175</v>
      </c>
      <c r="E16" s="10"/>
      <c r="F16" s="10"/>
      <c r="G16" s="11" t="s">
        <v>109</v>
      </c>
      <c r="H16" s="11" t="s">
        <v>85</v>
      </c>
      <c r="I16" s="8">
        <v>12.5</v>
      </c>
      <c r="J16" s="8"/>
      <c r="K16" s="8">
        <v>12.5</v>
      </c>
      <c r="L16" s="8"/>
      <c r="M16" s="8"/>
      <c r="N16" s="8"/>
    </row>
    <row r="17" ht="26" customHeight="1" spans="1:14">
      <c r="A17" s="9"/>
      <c r="B17" s="14"/>
      <c r="C17" s="8" t="s">
        <v>197</v>
      </c>
      <c r="D17" s="10" t="s">
        <v>243</v>
      </c>
      <c r="E17" s="10"/>
      <c r="F17" s="10"/>
      <c r="G17" s="15" t="s">
        <v>222</v>
      </c>
      <c r="H17" s="11" t="s">
        <v>85</v>
      </c>
      <c r="I17" s="8">
        <v>10</v>
      </c>
      <c r="J17" s="8"/>
      <c r="K17" s="8">
        <v>10</v>
      </c>
      <c r="L17" s="8"/>
      <c r="M17" s="8"/>
      <c r="N17" s="8"/>
    </row>
    <row r="18" ht="15" customHeight="1" spans="1:14">
      <c r="A18" s="9"/>
      <c r="B18" s="14"/>
      <c r="C18" s="8" t="s">
        <v>203</v>
      </c>
      <c r="D18" s="10" t="s">
        <v>267</v>
      </c>
      <c r="E18" s="10"/>
      <c r="F18" s="10"/>
      <c r="G18" s="15" t="s">
        <v>65</v>
      </c>
      <c r="H18" s="11" t="s">
        <v>85</v>
      </c>
      <c r="I18" s="8">
        <v>10</v>
      </c>
      <c r="J18" s="8"/>
      <c r="K18" s="8">
        <v>10</v>
      </c>
      <c r="L18" s="8"/>
      <c r="M18" s="8"/>
      <c r="N18" s="8"/>
    </row>
    <row r="19" ht="15" customHeight="1" spans="1:14">
      <c r="A19" s="9"/>
      <c r="B19" s="14"/>
      <c r="C19" s="8"/>
      <c r="D19" s="10" t="s">
        <v>268</v>
      </c>
      <c r="E19" s="10"/>
      <c r="F19" s="10"/>
      <c r="G19" s="15" t="s">
        <v>65</v>
      </c>
      <c r="H19" s="11" t="s">
        <v>85</v>
      </c>
      <c r="I19" s="8">
        <v>10</v>
      </c>
      <c r="J19" s="8"/>
      <c r="K19" s="8">
        <v>10</v>
      </c>
      <c r="L19" s="8"/>
      <c r="M19" s="8"/>
      <c r="N19" s="8"/>
    </row>
    <row r="20" ht="24" customHeight="1" spans="1:14">
      <c r="A20" s="9"/>
      <c r="B20" s="12" t="s">
        <v>204</v>
      </c>
      <c r="C20" s="12" t="s">
        <v>205</v>
      </c>
      <c r="D20" s="10" t="s">
        <v>226</v>
      </c>
      <c r="E20" s="10"/>
      <c r="F20" s="10"/>
      <c r="G20" s="15" t="s">
        <v>269</v>
      </c>
      <c r="H20" s="16">
        <f>95%</f>
        <v>0.95</v>
      </c>
      <c r="I20" s="8">
        <v>10</v>
      </c>
      <c r="J20" s="8"/>
      <c r="K20" s="8">
        <v>10</v>
      </c>
      <c r="L20" s="8"/>
      <c r="M20" s="8"/>
      <c r="N20" s="8"/>
    </row>
    <row r="21" ht="15" customHeight="1" spans="1:14">
      <c r="A21" s="17" t="s">
        <v>206</v>
      </c>
      <c r="B21" s="17"/>
      <c r="C21" s="17"/>
      <c r="D21" s="17"/>
      <c r="E21" s="17"/>
      <c r="F21" s="17"/>
      <c r="G21" s="17"/>
      <c r="H21" s="17"/>
      <c r="I21" s="17">
        <v>100</v>
      </c>
      <c r="J21" s="17"/>
      <c r="K21" s="17">
        <f>SUM(K13:K20)+N6</f>
        <v>75.05</v>
      </c>
      <c r="L21" s="17"/>
      <c r="M21" s="23"/>
      <c r="N21" s="23"/>
    </row>
    <row r="22" spans="1:14">
      <c r="A22" s="18" t="s">
        <v>207</v>
      </c>
      <c r="B22" s="19" t="s">
        <v>270</v>
      </c>
      <c r="C22" s="20"/>
      <c r="D22" s="20"/>
      <c r="E22" s="20"/>
      <c r="F22" s="20"/>
      <c r="G22" s="20"/>
      <c r="H22" s="20"/>
      <c r="I22" s="20"/>
      <c r="J22" s="20"/>
      <c r="K22" s="20"/>
      <c r="L22" s="20"/>
      <c r="M22" s="20"/>
      <c r="N22" s="24"/>
    </row>
    <row r="23" spans="1:14">
      <c r="A23" s="21" t="s">
        <v>271</v>
      </c>
      <c r="B23" s="21"/>
      <c r="C23" s="21"/>
      <c r="D23" s="21"/>
      <c r="E23" s="21"/>
      <c r="F23" s="21"/>
      <c r="G23" s="21"/>
      <c r="H23" s="21"/>
      <c r="I23" s="21"/>
      <c r="J23" s="21"/>
      <c r="K23" s="21"/>
      <c r="L23" s="21"/>
      <c r="M23" s="21"/>
      <c r="N23" s="21"/>
    </row>
    <row r="24" ht="51.95" customHeight="1" spans="1:14">
      <c r="A24" s="21" t="s">
        <v>272</v>
      </c>
      <c r="B24" s="21"/>
      <c r="C24" s="21"/>
      <c r="D24" s="21"/>
      <c r="E24" s="21"/>
      <c r="F24" s="21"/>
      <c r="G24" s="21"/>
      <c r="H24" s="21"/>
      <c r="I24" s="21"/>
      <c r="J24" s="21"/>
      <c r="K24" s="21"/>
      <c r="L24" s="21"/>
      <c r="M24" s="21"/>
      <c r="N24" s="21"/>
    </row>
    <row r="25" ht="41.1" customHeight="1" spans="1:14">
      <c r="A25" s="21" t="s">
        <v>273</v>
      </c>
      <c r="B25" s="21"/>
      <c r="C25" s="21"/>
      <c r="D25" s="21"/>
      <c r="E25" s="21"/>
      <c r="F25" s="21"/>
      <c r="G25" s="21"/>
      <c r="H25" s="21"/>
      <c r="I25" s="21"/>
      <c r="J25" s="21"/>
      <c r="K25" s="21"/>
      <c r="L25" s="21"/>
      <c r="M25" s="21"/>
      <c r="N25" s="21"/>
    </row>
    <row r="26" ht="15.95" customHeight="1"/>
  </sheetData>
  <mergeCells count="8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0:A11"/>
    <mergeCell ref="A12:A20"/>
    <mergeCell ref="B13:B16"/>
    <mergeCell ref="B17:B19"/>
    <mergeCell ref="C18:C1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H13" sqref="H13:H16"/>
    </sheetView>
  </sheetViews>
  <sheetFormatPr defaultColWidth="9" defaultRowHeight="14.4"/>
  <cols>
    <col min="1" max="1" width="5.25" customWidth="1"/>
    <col min="3" max="3" width="8.43518518518519" customWidth="1"/>
    <col min="5" max="5" width="12.3796296296296" customWidth="1"/>
    <col min="6" max="6" width="2.37962962962963" customWidth="1"/>
    <col min="7" max="7" width="10.8796296296296"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2.8796296296296" customWidth="1"/>
  </cols>
  <sheetData>
    <row r="1" ht="42" customHeight="1" spans="1:14">
      <c r="A1" s="1" t="s">
        <v>256</v>
      </c>
      <c r="B1" s="1"/>
      <c r="C1" s="1"/>
      <c r="D1" s="1"/>
      <c r="E1" s="1"/>
      <c r="F1" s="1"/>
      <c r="G1" s="1"/>
      <c r="H1" s="1"/>
      <c r="I1" s="1"/>
      <c r="J1" s="1"/>
      <c r="K1" s="1"/>
      <c r="L1" s="1"/>
      <c r="M1" s="1"/>
      <c r="N1" s="1"/>
    </row>
    <row r="2" ht="15" customHeight="1" spans="1:14">
      <c r="A2" s="2" t="s">
        <v>140</v>
      </c>
      <c r="B2" s="2"/>
      <c r="C2" s="2" t="s">
        <v>274</v>
      </c>
      <c r="D2" s="2"/>
      <c r="E2" s="2"/>
      <c r="F2" s="2"/>
      <c r="G2" s="2"/>
      <c r="H2" s="2"/>
      <c r="I2" s="2"/>
      <c r="J2" s="2"/>
      <c r="K2" s="2"/>
      <c r="L2" s="2"/>
      <c r="M2" s="2"/>
      <c r="N2" s="2"/>
    </row>
    <row r="3" ht="15" customHeight="1" spans="1:14">
      <c r="A3" s="2" t="s">
        <v>141</v>
      </c>
      <c r="B3" s="2"/>
      <c r="C3" s="2"/>
      <c r="D3" s="2"/>
      <c r="E3" s="2"/>
      <c r="F3" s="2"/>
      <c r="G3" s="2"/>
      <c r="H3" s="2" t="s">
        <v>159</v>
      </c>
      <c r="I3" s="2"/>
      <c r="J3" s="2"/>
      <c r="K3" s="2"/>
      <c r="L3" s="2"/>
      <c r="M3" s="2"/>
      <c r="N3" s="2"/>
    </row>
    <row r="4" ht="15" customHeight="1" spans="1:14">
      <c r="A4" s="2" t="s">
        <v>142</v>
      </c>
      <c r="B4" s="2"/>
      <c r="C4" s="2"/>
      <c r="D4" s="2"/>
      <c r="E4" s="2" t="s">
        <v>161</v>
      </c>
      <c r="F4" s="2" t="s">
        <v>162</v>
      </c>
      <c r="G4" s="2"/>
      <c r="H4" s="2" t="s">
        <v>163</v>
      </c>
      <c r="I4" s="2"/>
      <c r="J4" s="2" t="s">
        <v>50</v>
      </c>
      <c r="K4" s="2"/>
      <c r="L4" s="2" t="s">
        <v>164</v>
      </c>
      <c r="M4" s="2"/>
      <c r="N4" s="2" t="s">
        <v>21</v>
      </c>
    </row>
    <row r="5" ht="15" customHeight="1" spans="1:14">
      <c r="A5" s="2"/>
      <c r="B5" s="2"/>
      <c r="C5" s="2"/>
      <c r="D5" s="2"/>
      <c r="E5" s="2"/>
      <c r="F5" s="2"/>
      <c r="G5" s="2"/>
      <c r="H5" s="2"/>
      <c r="I5" s="2"/>
      <c r="J5" s="2"/>
      <c r="K5" s="2"/>
      <c r="L5" s="2"/>
      <c r="M5" s="2"/>
      <c r="N5" s="2"/>
    </row>
    <row r="6" ht="15" customHeight="1" spans="1:14">
      <c r="A6" s="2"/>
      <c r="B6" s="2"/>
      <c r="C6" s="3" t="s">
        <v>23</v>
      </c>
      <c r="D6" s="3"/>
      <c r="E6" s="4">
        <f t="shared" ref="E6:H6" si="0">SUM(E7:E9)</f>
        <v>0</v>
      </c>
      <c r="F6" s="5">
        <f t="shared" si="0"/>
        <v>265</v>
      </c>
      <c r="G6" s="6"/>
      <c r="H6" s="5">
        <f t="shared" si="0"/>
        <v>0</v>
      </c>
      <c r="I6" s="6"/>
      <c r="J6" s="2">
        <v>10</v>
      </c>
      <c r="K6" s="2"/>
      <c r="L6" s="22">
        <f>H6/F6</f>
        <v>0</v>
      </c>
      <c r="M6" s="22"/>
      <c r="N6" s="2">
        <v>10</v>
      </c>
    </row>
    <row r="7" ht="15" customHeight="1" spans="1:14">
      <c r="A7" s="2"/>
      <c r="B7" s="2"/>
      <c r="C7" s="2" t="s">
        <v>165</v>
      </c>
      <c r="D7" s="2"/>
      <c r="E7" s="4">
        <v>0</v>
      </c>
      <c r="F7" s="4">
        <v>265</v>
      </c>
      <c r="G7" s="4"/>
      <c r="H7" s="4">
        <v>0</v>
      </c>
      <c r="I7" s="4"/>
      <c r="J7" s="2" t="s">
        <v>166</v>
      </c>
      <c r="K7" s="2"/>
      <c r="L7" s="2"/>
      <c r="M7" s="2"/>
      <c r="N7" s="2" t="s">
        <v>166</v>
      </c>
    </row>
    <row r="8" ht="15" customHeight="1" spans="1:14">
      <c r="A8" s="2"/>
      <c r="B8" s="2"/>
      <c r="C8" s="2" t="s">
        <v>167</v>
      </c>
      <c r="D8" s="2"/>
      <c r="E8" s="2"/>
      <c r="F8" s="2"/>
      <c r="G8" s="2"/>
      <c r="H8" s="2"/>
      <c r="I8" s="2"/>
      <c r="J8" s="2" t="s">
        <v>166</v>
      </c>
      <c r="K8" s="2"/>
      <c r="L8" s="2"/>
      <c r="M8" s="2"/>
      <c r="N8" s="2" t="s">
        <v>166</v>
      </c>
    </row>
    <row r="9" ht="15" customHeight="1" spans="1:14">
      <c r="A9" s="2"/>
      <c r="B9" s="2"/>
      <c r="C9" s="2" t="s">
        <v>151</v>
      </c>
      <c r="D9" s="2"/>
      <c r="E9" s="2"/>
      <c r="F9" s="2"/>
      <c r="G9" s="2"/>
      <c r="H9" s="2"/>
      <c r="I9" s="2"/>
      <c r="J9" s="2" t="s">
        <v>166</v>
      </c>
      <c r="K9" s="2"/>
      <c r="L9" s="2"/>
      <c r="M9" s="2"/>
      <c r="N9" s="2" t="s">
        <v>166</v>
      </c>
    </row>
    <row r="10" ht="15" customHeight="1" spans="1:14">
      <c r="A10" s="2" t="s">
        <v>168</v>
      </c>
      <c r="B10" s="2" t="s">
        <v>34</v>
      </c>
      <c r="C10" s="2"/>
      <c r="D10" s="2"/>
      <c r="E10" s="2"/>
      <c r="F10" s="2"/>
      <c r="G10" s="2"/>
      <c r="H10" s="2" t="s">
        <v>169</v>
      </c>
      <c r="I10" s="2"/>
      <c r="J10" s="2"/>
      <c r="K10" s="2"/>
      <c r="L10" s="2"/>
      <c r="M10" s="2"/>
      <c r="N10" s="2"/>
    </row>
    <row r="11" ht="59" customHeight="1" spans="1:14">
      <c r="A11" s="2"/>
      <c r="B11" s="2" t="s">
        <v>275</v>
      </c>
      <c r="C11" s="2"/>
      <c r="D11" s="2"/>
      <c r="E11" s="2"/>
      <c r="F11" s="2"/>
      <c r="G11" s="2"/>
      <c r="H11" s="2" t="s">
        <v>276</v>
      </c>
      <c r="I11" s="2"/>
      <c r="J11" s="2"/>
      <c r="K11" s="2"/>
      <c r="L11" s="2"/>
      <c r="M11" s="2"/>
      <c r="N11" s="2"/>
    </row>
    <row r="12" ht="18.95" customHeight="1" spans="1:14">
      <c r="A12" s="7" t="s">
        <v>172</v>
      </c>
      <c r="B12" s="8" t="s">
        <v>45</v>
      </c>
      <c r="C12" s="8" t="s">
        <v>46</v>
      </c>
      <c r="D12" s="8" t="s">
        <v>47</v>
      </c>
      <c r="E12" s="8"/>
      <c r="F12" s="8"/>
      <c r="G12" s="8" t="s">
        <v>48</v>
      </c>
      <c r="H12" s="8" t="s">
        <v>49</v>
      </c>
      <c r="I12" s="8" t="s">
        <v>50</v>
      </c>
      <c r="J12" s="8"/>
      <c r="K12" s="8" t="s">
        <v>21</v>
      </c>
      <c r="L12" s="8"/>
      <c r="M12" s="8" t="s">
        <v>51</v>
      </c>
      <c r="N12" s="8"/>
    </row>
    <row r="13" ht="15" customHeight="1" spans="1:14">
      <c r="A13" s="9"/>
      <c r="B13" s="8" t="s">
        <v>178</v>
      </c>
      <c r="C13" s="8" t="s">
        <v>179</v>
      </c>
      <c r="D13" s="10" t="s">
        <v>277</v>
      </c>
      <c r="E13" s="10"/>
      <c r="F13" s="10"/>
      <c r="G13" s="11" t="s">
        <v>278</v>
      </c>
      <c r="H13" s="11"/>
      <c r="I13" s="8">
        <v>7</v>
      </c>
      <c r="J13" s="8"/>
      <c r="K13" s="8"/>
      <c r="L13" s="8"/>
      <c r="M13" s="8"/>
      <c r="N13" s="8"/>
    </row>
    <row r="14" ht="15" customHeight="1" spans="1:14">
      <c r="A14" s="9"/>
      <c r="B14" s="8"/>
      <c r="C14" s="8"/>
      <c r="D14" s="10" t="s">
        <v>279</v>
      </c>
      <c r="E14" s="10"/>
      <c r="F14" s="10"/>
      <c r="G14" s="11" t="s">
        <v>278</v>
      </c>
      <c r="H14" s="11"/>
      <c r="I14" s="8">
        <v>7</v>
      </c>
      <c r="J14" s="8"/>
      <c r="K14" s="8"/>
      <c r="L14" s="8"/>
      <c r="M14" s="8"/>
      <c r="N14" s="8"/>
    </row>
    <row r="15" ht="26" customHeight="1" spans="1:14">
      <c r="A15" s="9"/>
      <c r="B15" s="8"/>
      <c r="C15" s="8" t="s">
        <v>188</v>
      </c>
      <c r="D15" s="10" t="s">
        <v>280</v>
      </c>
      <c r="E15" s="10"/>
      <c r="F15" s="10"/>
      <c r="G15" s="11" t="s">
        <v>85</v>
      </c>
      <c r="H15" s="11"/>
      <c r="I15" s="8">
        <v>7</v>
      </c>
      <c r="J15" s="8"/>
      <c r="K15" s="8"/>
      <c r="L15" s="8"/>
      <c r="M15" s="8"/>
      <c r="N15" s="8"/>
    </row>
    <row r="16" ht="27" customHeight="1" spans="1:14">
      <c r="A16" s="9"/>
      <c r="B16" s="8"/>
      <c r="C16" s="8"/>
      <c r="D16" s="10" t="s">
        <v>281</v>
      </c>
      <c r="E16" s="10"/>
      <c r="F16" s="10"/>
      <c r="G16" s="11" t="s">
        <v>85</v>
      </c>
      <c r="H16" s="11"/>
      <c r="I16" s="8">
        <v>7</v>
      </c>
      <c r="J16" s="8"/>
      <c r="K16" s="8"/>
      <c r="L16" s="8"/>
      <c r="M16" s="8"/>
      <c r="N16" s="8"/>
    </row>
    <row r="17" ht="24" customHeight="1" spans="1:14">
      <c r="A17" s="9"/>
      <c r="B17" s="8"/>
      <c r="C17" s="12" t="s">
        <v>191</v>
      </c>
      <c r="D17" s="10" t="s">
        <v>282</v>
      </c>
      <c r="E17" s="10"/>
      <c r="F17" s="10"/>
      <c r="G17" s="11" t="s">
        <v>105</v>
      </c>
      <c r="H17" s="11"/>
      <c r="I17" s="8">
        <v>7</v>
      </c>
      <c r="J17" s="8"/>
      <c r="K17" s="8"/>
      <c r="L17" s="8"/>
      <c r="M17" s="8"/>
      <c r="N17" s="8"/>
    </row>
    <row r="18" ht="15" customHeight="1" spans="1:14">
      <c r="A18" s="9"/>
      <c r="B18" s="8"/>
      <c r="C18" s="13"/>
      <c r="D18" s="10" t="s">
        <v>283</v>
      </c>
      <c r="E18" s="10"/>
      <c r="F18" s="10"/>
      <c r="G18" s="11" t="s">
        <v>105</v>
      </c>
      <c r="H18" s="11"/>
      <c r="I18" s="8">
        <v>7</v>
      </c>
      <c r="J18" s="8"/>
      <c r="K18" s="8"/>
      <c r="L18" s="8"/>
      <c r="M18" s="8"/>
      <c r="N18" s="8"/>
    </row>
    <row r="19" ht="15" customHeight="1" spans="1:14">
      <c r="A19" s="9"/>
      <c r="B19" s="8"/>
      <c r="C19" s="8" t="s">
        <v>173</v>
      </c>
      <c r="D19" s="10" t="s">
        <v>175</v>
      </c>
      <c r="E19" s="10"/>
      <c r="F19" s="10"/>
      <c r="G19" s="11" t="s">
        <v>109</v>
      </c>
      <c r="H19" s="11"/>
      <c r="I19" s="8">
        <v>8</v>
      </c>
      <c r="J19" s="8"/>
      <c r="K19" s="8"/>
      <c r="L19" s="8"/>
      <c r="M19" s="8"/>
      <c r="N19" s="8"/>
    </row>
    <row r="20" ht="23" customHeight="1" spans="1:14">
      <c r="A20" s="9"/>
      <c r="B20" s="14"/>
      <c r="C20" s="8" t="s">
        <v>197</v>
      </c>
      <c r="D20" s="10" t="s">
        <v>243</v>
      </c>
      <c r="E20" s="10"/>
      <c r="F20" s="10"/>
      <c r="G20" s="15" t="s">
        <v>222</v>
      </c>
      <c r="H20" s="16"/>
      <c r="I20" s="8">
        <v>10</v>
      </c>
      <c r="J20" s="8"/>
      <c r="K20" s="8"/>
      <c r="L20" s="8"/>
      <c r="M20" s="8"/>
      <c r="N20" s="8"/>
    </row>
    <row r="21" ht="15" customHeight="1" spans="1:14">
      <c r="A21" s="9"/>
      <c r="B21" s="14"/>
      <c r="C21" s="8" t="s">
        <v>203</v>
      </c>
      <c r="D21" s="10" t="s">
        <v>268</v>
      </c>
      <c r="E21" s="10"/>
      <c r="F21" s="10"/>
      <c r="G21" s="15" t="s">
        <v>65</v>
      </c>
      <c r="H21" s="11"/>
      <c r="I21" s="8">
        <v>10</v>
      </c>
      <c r="J21" s="8"/>
      <c r="K21" s="8"/>
      <c r="L21" s="8"/>
      <c r="M21" s="8"/>
      <c r="N21" s="8"/>
    </row>
    <row r="22" ht="15" customHeight="1" spans="1:14">
      <c r="A22" s="9"/>
      <c r="B22" s="14"/>
      <c r="C22" s="8"/>
      <c r="D22" s="10" t="s">
        <v>284</v>
      </c>
      <c r="E22" s="10"/>
      <c r="F22" s="10"/>
      <c r="G22" s="15" t="s">
        <v>65</v>
      </c>
      <c r="H22" s="11"/>
      <c r="I22" s="8">
        <v>10</v>
      </c>
      <c r="J22" s="8"/>
      <c r="K22" s="8"/>
      <c r="L22" s="8"/>
      <c r="M22" s="8"/>
      <c r="N22" s="8"/>
    </row>
    <row r="23" ht="33" customHeight="1" spans="1:14">
      <c r="A23" s="9"/>
      <c r="B23" s="12" t="s">
        <v>204</v>
      </c>
      <c r="C23" s="12" t="s">
        <v>205</v>
      </c>
      <c r="D23" s="10" t="s">
        <v>285</v>
      </c>
      <c r="E23" s="10"/>
      <c r="F23" s="10"/>
      <c r="G23" s="15" t="s">
        <v>269</v>
      </c>
      <c r="H23" s="16"/>
      <c r="I23" s="8">
        <v>10</v>
      </c>
      <c r="J23" s="8"/>
      <c r="K23" s="8"/>
      <c r="L23" s="8"/>
      <c r="M23" s="8"/>
      <c r="N23" s="8"/>
    </row>
    <row r="24" ht="15" customHeight="1" spans="1:14">
      <c r="A24" s="17" t="s">
        <v>206</v>
      </c>
      <c r="B24" s="17"/>
      <c r="C24" s="17"/>
      <c r="D24" s="17"/>
      <c r="E24" s="17"/>
      <c r="F24" s="17"/>
      <c r="G24" s="17"/>
      <c r="H24" s="17"/>
      <c r="I24" s="17">
        <v>100</v>
      </c>
      <c r="J24" s="17"/>
      <c r="K24" s="17">
        <f>SUM(K13:K23)+N6</f>
        <v>10</v>
      </c>
      <c r="L24" s="17"/>
      <c r="M24" s="23"/>
      <c r="N24" s="23"/>
    </row>
    <row r="25" spans="1:14">
      <c r="A25" s="18" t="s">
        <v>207</v>
      </c>
      <c r="B25" s="19" t="s">
        <v>270</v>
      </c>
      <c r="C25" s="20"/>
      <c r="D25" s="20"/>
      <c r="E25" s="20"/>
      <c r="F25" s="20"/>
      <c r="G25" s="20"/>
      <c r="H25" s="20"/>
      <c r="I25" s="20"/>
      <c r="J25" s="20"/>
      <c r="K25" s="20"/>
      <c r="L25" s="20"/>
      <c r="M25" s="20"/>
      <c r="N25" s="24"/>
    </row>
    <row r="26" spans="1:14">
      <c r="A26" s="21" t="s">
        <v>271</v>
      </c>
      <c r="B26" s="21"/>
      <c r="C26" s="21"/>
      <c r="D26" s="21"/>
      <c r="E26" s="21"/>
      <c r="F26" s="21"/>
      <c r="G26" s="21"/>
      <c r="H26" s="21"/>
      <c r="I26" s="21"/>
      <c r="J26" s="21"/>
      <c r="K26" s="21"/>
      <c r="L26" s="21"/>
      <c r="M26" s="21"/>
      <c r="N26" s="21"/>
    </row>
    <row r="27" ht="51.95" customHeight="1" spans="1:14">
      <c r="A27" s="21" t="s">
        <v>272</v>
      </c>
      <c r="B27" s="21"/>
      <c r="C27" s="21"/>
      <c r="D27" s="21"/>
      <c r="E27" s="21"/>
      <c r="F27" s="21"/>
      <c r="G27" s="21"/>
      <c r="H27" s="21"/>
      <c r="I27" s="21"/>
      <c r="J27" s="21"/>
      <c r="K27" s="21"/>
      <c r="L27" s="21"/>
      <c r="M27" s="21"/>
      <c r="N27" s="21"/>
    </row>
    <row r="28" ht="41.1" customHeight="1" spans="1:14">
      <c r="A28" s="21" t="s">
        <v>273</v>
      </c>
      <c r="B28" s="21"/>
      <c r="C28" s="21"/>
      <c r="D28" s="21"/>
      <c r="E28" s="21"/>
      <c r="F28" s="21"/>
      <c r="G28" s="21"/>
      <c r="H28" s="21"/>
      <c r="I28" s="21"/>
      <c r="J28" s="21"/>
      <c r="K28" s="21"/>
      <c r="L28" s="21"/>
      <c r="M28" s="21"/>
      <c r="N28" s="21"/>
    </row>
    <row r="29" ht="15.95" customHeight="1"/>
  </sheetData>
  <mergeCells count="10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9"/>
    <mergeCell ref="B20:B22"/>
    <mergeCell ref="C13:C14"/>
    <mergeCell ref="C15:C16"/>
    <mergeCell ref="C17:C18"/>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目录</vt:lpstr>
      <vt:lpstr>省级部门（单位）整体支出绩效自评表</vt:lpstr>
      <vt:lpstr>部门预算项目支出绩效自评结果汇总表</vt:lpstr>
      <vt:lpstr>办案业务费</vt:lpstr>
      <vt:lpstr>物业费</vt:lpstr>
      <vt:lpstr>全省法院业务费</vt:lpstr>
      <vt:lpstr>办公用房租赁费</vt:lpstr>
      <vt:lpstr>  全省法院“两庭”建设资金</vt:lpstr>
      <vt:lpstr>全省“智慧法院”信息化项目经费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祁连山林区法院财务</cp:lastModifiedBy>
  <dcterms:created xsi:type="dcterms:W3CDTF">2018-12-06T00:45:00Z</dcterms:created>
  <cp:lastPrinted>2020-03-13T02:25:00Z</cp:lastPrinted>
  <dcterms:modified xsi:type="dcterms:W3CDTF">2025-08-19T07:23:34Z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EC29AD29D67F405A9F95BB9AC77F3CA8_13</vt:lpwstr>
  </property>
</Properties>
</file>